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Cover" sheetId="1" state="visible" r:id="rId3"/>
    <sheet name="Budget Planner" sheetId="2" state="visible" r:id="rId4"/>
    <sheet name="Dashboard" sheetId="3" state="visible" r:id="rId5"/>
    <sheet name="Expense Tracker" sheetId="4" state="visible" r:id="rId6"/>
    <sheet name="Savings Goals" sheetId="5" state="visible" r:id="rId7"/>
    <sheet name="Tips &amp; Principles" sheetId="6" state="visible" r:id="rId8"/>
    <sheet name="Currency" sheetId="7" state="hidden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<sst xmlns="http://schemas.openxmlformats.org/spreadsheetml/2006/main" count="235" uniqueCount="210">
  <si>
    <t xml:space="preserve">🇧🇹  SMART BUDGET PLANNER</t>
  </si>
  <si>
    <t xml:space="preserve">Monthly Household Budget Planner</t>
  </si>
  <si>
    <t xml:space="preserve">Based on the 50% Needs · 30% Wants · 20% Savings Framework</t>
  </si>
  <si>
    <t xml:space="preserve"> Why This Budget Planner Matters to you?</t>
  </si>
  <si>
    <t xml:space="preserve">SmartBudget Global is a simple financial planning tool that helps users manage income, expenses, and savings in an organized way.
It uses a Needs, Wants, Savings budgeting method to promote better spending control, encourage savings, and improve financial decision-making.</t>
  </si>
  <si>
    <t xml:space="preserve">How to Use This Workbook</t>
  </si>
  <si>
    <t xml:space="preserve">Step 1</t>
  </si>
  <si>
    <t xml:space="preserve">Enter your monthly income (blue cells) in the Budget Planner sheet</t>
  </si>
  <si>
    <t xml:space="preserve">Step 2</t>
  </si>
  <si>
    <t xml:space="preserve">Fill in your actual expenses under Needs, Wants, and Savings</t>
  </si>
  <si>
    <t xml:space="preserve">Step 3</t>
  </si>
  <si>
    <t xml:space="preserve">Review the Dashboard sheet to see your 50/30/20 split at a glance</t>
  </si>
  <si>
    <t xml:space="preserve">Step 4</t>
  </si>
  <si>
    <t xml:space="preserve">Track daily spending in the Expense Tracker sheet</t>
  </si>
  <si>
    <t xml:space="preserve">Step 5</t>
  </si>
  <si>
    <t xml:space="preserve">Set and monitor your savings goals in the Goals sheet</t>
  </si>
  <si>
    <t xml:space="preserve">Worksheet Guide</t>
  </si>
  <si>
    <t xml:space="preserve">Cover</t>
  </si>
  <si>
    <t xml:space="preserve">Introduction and instructions (this page)</t>
  </si>
  <si>
    <t xml:space="preserve">Budget Planner</t>
  </si>
  <si>
    <t xml:space="preserve">Monthly 50/30/20 budget, main planning sheet</t>
  </si>
  <si>
    <t xml:space="preserve">Dashboard</t>
  </si>
  <si>
    <t xml:space="preserve">Visual summary of your budget vs. actuals</t>
  </si>
  <si>
    <t xml:space="preserve">Expense Tracker</t>
  </si>
  <si>
    <t xml:space="preserve">Daily expense log for the current month</t>
  </si>
  <si>
    <t xml:space="preserve">Savings Goals</t>
  </si>
  <si>
    <t xml:space="preserve">Set and track your personal savings goals</t>
  </si>
  <si>
    <t xml:space="preserve">Tips &amp; Tips</t>
  </si>
  <si>
    <t xml:space="preserve">© 2026 SmartBudget Global · Bhutan Data Scientist Pvt. Ltd. · Designed for Households Worldwide</t>
  </si>
  <si>
    <t xml:space="preserve">🇧🇹  SMART BUDGET PLANNER, Monthly Budget Planner</t>
  </si>
  <si>
    <t xml:space="preserve">Enter your income &amp; budgeted amounts (blue). Record actuals as you spend.</t>
  </si>
  <si>
    <t xml:space="preserve">Select Currency:</t>
  </si>
  <si>
    <t xml:space="preserve">Bhutanese Ngultrum (Nu.)</t>
  </si>
  <si>
    <t xml:space="preserve">← Select your currency</t>
  </si>
  <si>
    <t xml:space="preserve">MONTHLY INCOME</t>
  </si>
  <si>
    <t xml:space="preserve">Primary Salary / Wage</t>
  </si>
  <si>
    <t xml:space="preserve">Other Income (Rental / Part-time)</t>
  </si>
  <si>
    <t xml:space="preserve">50 / 30 / 20 RECOMMENDED TARGETS  (auto-calculated from income)</t>
  </si>
  <si>
    <t xml:space="preserve">50% Needs (essentials)</t>
  </si>
  <si>
    <t xml:space="preserve">30% Wants (lifestyle)</t>
  </si>
  <si>
    <t xml:space="preserve">20% Savings (future)</t>
  </si>
  <si>
    <t xml:space="preserve">Expense Category</t>
  </si>
  <si>
    <t xml:space="preserve">% of Income</t>
  </si>
  <si>
    <t xml:space="preserve"> NEEDS 50% of Income  (Essentials you cannot live without)</t>
  </si>
  <si>
    <t xml:space="preserve">Rent / Housing</t>
  </si>
  <si>
    <t xml:space="preserve">Groceries &amp; Food</t>
  </si>
  <si>
    <t xml:space="preserve">Electricity &amp; Water</t>
  </si>
  <si>
    <t xml:space="preserve">Internet &amp; Phone</t>
  </si>
  <si>
    <t xml:space="preserve">Transport / Fuel</t>
  </si>
  <si>
    <t xml:space="preserve">School Fees / Education</t>
  </si>
  <si>
    <t xml:space="preserve">Medical / Health</t>
  </si>
  <si>
    <t xml:space="preserve">Other Needs</t>
  </si>
  <si>
    <t xml:space="preserve">TOTAL NEEDS</t>
  </si>
  <si>
    <t xml:space="preserve">WANTS 30% of Income  (Lifestyle choices &amp; entertainment)</t>
  </si>
  <si>
    <t xml:space="preserve">Dining Out / Takeaways</t>
  </si>
  <si>
    <t xml:space="preserve">Entertainment / Events</t>
  </si>
  <si>
    <t xml:space="preserve">Shopping / Clothing</t>
  </si>
  <si>
    <t xml:space="preserve">Subscriptions / Apps</t>
  </si>
  <si>
    <t xml:space="preserve">Taxi / Ride-hailing</t>
  </si>
  <si>
    <t xml:space="preserve">Snacks &amp; Beverages</t>
  </si>
  <si>
    <t xml:space="preserve">Personal Care / Salon</t>
  </si>
  <si>
    <t xml:space="preserve">Gifts &amp; Social</t>
  </si>
  <si>
    <t xml:space="preserve">Other Wants</t>
  </si>
  <si>
    <t xml:space="preserve">TOTAL WANTS</t>
  </si>
  <si>
    <t xml:space="preserve">SAVINGS 20% of Income  (Pay yourself first!)</t>
  </si>
  <si>
    <t xml:space="preserve">Emergency Fund</t>
  </si>
  <si>
    <t xml:space="preserve">Short-term Goal Savings</t>
  </si>
  <si>
    <t xml:space="preserve">Long-term / Investment</t>
  </si>
  <si>
    <t xml:space="preserve">Pension / Provident Fund</t>
  </si>
  <si>
    <t xml:space="preserve">Other Savings</t>
  </si>
  <si>
    <t xml:space="preserve">TOTAL SAVINGS</t>
  </si>
  <si>
    <t xml:space="preserve">MONTHLY SUMMARY</t>
  </si>
  <si>
    <t xml:space="preserve">Total Budgeted Expenditure</t>
  </si>
  <si>
    <t xml:space="preserve">Unallocated / Surplus (Budget)</t>
  </si>
  <si>
    <t xml:space="preserve">Savings Rate (Actual %)</t>
  </si>
  <si>
    <t xml:space="preserve">COLOR LEGEND:  Blue = Input cells (enter your values)  |  Black = Auto-calculated  |  Green highlight = Positive  |  Red highlight = Overspent</t>
  </si>
  <si>
    <t xml:space="preserve"> BUDGET DASHBOARD. At a Glance</t>
  </si>
  <si>
    <t xml:space="preserve">All values pulled automatically from the Budget Planner sheet</t>
  </si>
  <si>
    <t xml:space="preserve">KEY FINANCIAL METRICS</t>
  </si>
  <si>
    <t xml:space="preserve">50 / 30 / 20 BUDGET BREAKDOWN</t>
  </si>
  <si>
    <t xml:space="preserve">Category</t>
  </si>
  <si>
    <t xml:space="preserve">Target %</t>
  </si>
  <si>
    <t xml:space="preserve">Actual %</t>
  </si>
  <si>
    <t xml:space="preserve">Status</t>
  </si>
  <si>
    <t xml:space="preserve">Needs</t>
  </si>
  <si>
    <t xml:space="preserve">Wants</t>
  </si>
  <si>
    <t xml:space="preserve">Savings</t>
  </si>
  <si>
    <t xml:space="preserve">Your Tip of the Month</t>
  </si>
  <si>
    <t xml:space="preserve">DAILY EXPENSE TRACKER, Log Every Ngultrum</t>
  </si>
  <si>
    <t xml:space="preserve">Date</t>
  </si>
  <si>
    <t xml:space="preserve">Description</t>
  </si>
  <si>
    <t xml:space="preserve">Needs/Wants/Savings</t>
  </si>
  <si>
    <t xml:space="preserve">Notes</t>
  </si>
  <si>
    <t xml:space="preserve">01-Jan</t>
  </si>
  <si>
    <t xml:space="preserve">Morning coffee</t>
  </si>
  <si>
    <t xml:space="preserve">Food &amp; Drink</t>
  </si>
  <si>
    <t xml:space="preserve">Daily habit</t>
  </si>
  <si>
    <t xml:space="preserve">Taxi to work</t>
  </si>
  <si>
    <t xml:space="preserve">Transport</t>
  </si>
  <si>
    <t xml:space="preserve">Grocery shopping</t>
  </si>
  <si>
    <t xml:space="preserve">Groceries</t>
  </si>
  <si>
    <t xml:space="preserve">Weekly shop</t>
  </si>
  <si>
    <t xml:space="preserve">Lunch at canteen</t>
  </si>
  <si>
    <t xml:space="preserve">02-Jan</t>
  </si>
  <si>
    <t xml:space="preserve">Snacks from shop</t>
  </si>
  <si>
    <t xml:space="preserve">Electricity bill</t>
  </si>
  <si>
    <t xml:space="preserve">Utilities</t>
  </si>
  <si>
    <t xml:space="preserve">Monthly</t>
  </si>
  <si>
    <t xml:space="preserve">03-Jan</t>
  </si>
  <si>
    <t xml:space="preserve">Movie ticket</t>
  </si>
  <si>
    <t xml:space="preserve">Entertainment</t>
  </si>
  <si>
    <t xml:space="preserve">Weekend</t>
  </si>
  <si>
    <t xml:space="preserve">Savings transfer</t>
  </si>
  <si>
    <t xml:space="preserve">Pay yourself first!</t>
  </si>
  <si>
    <t xml:space="preserve">MONTHLY TOTAL SPENT</t>
  </si>
  <si>
    <t xml:space="preserve">YOUR SAVINGS GOALS!</t>
  </si>
  <si>
    <t xml:space="preserve">MY SAVINGS GOALS</t>
  </si>
  <si>
    <t xml:space="preserve">Goal Name</t>
  </si>
  <si>
    <t xml:space="preserve">Deadline</t>
  </si>
  <si>
    <t xml:space="preserve">Progress %</t>
  </si>
  <si>
    <t xml:space="preserve">Emergency Fund (3 months)</t>
  </si>
  <si>
    <t xml:space="preserve">Dec 2026</t>
  </si>
  <si>
    <t xml:space="preserve">New Laptop</t>
  </si>
  <si>
    <t xml:space="preserve">Aug 2026</t>
  </si>
  <si>
    <t xml:space="preserve">Family Holiday / Trip</t>
  </si>
  <si>
    <t xml:space="preserve">Vehicle Down Payment</t>
  </si>
  <si>
    <t xml:space="preserve">Personal Goal 5</t>
  </si>
  <si>
    <t xml:space="preserve">Personal Goal 6</t>
  </si>
  <si>
    <t xml:space="preserve">SONAM'S 5-STEP SAVINGS STARTER PLAN</t>
  </si>
  <si>
    <t xml:space="preserve">Calculate your real income and all monthly expenses, fixed and variable.</t>
  </si>
  <si>
    <t xml:space="preserve">Set a savings target of at least 10% (Nu. 2,000 on Nu. 20,000 = Nu. 24,000/year).</t>
  </si>
  <si>
    <t xml:space="preserve">Open a dedicated savings account, keep it separate from spending money.</t>
  </si>
  <si>
    <t xml:space="preserve">Identify and cut your top 2 unnecessary expenses. Redirect to savings.</t>
  </si>
  <si>
    <t xml:space="preserve">Review your balance every month. Celebrate small wins, they build momentum!</t>
  </si>
  <si>
    <t xml:space="preserve"> SMART BUDGET BHUTAN, Financial Tips &amp; Principles</t>
  </si>
  <si>
    <t xml:space="preserve">Adapted from SmartBudget Bhutan , practical wisdom for urban Bhutanese households</t>
  </si>
  <si>
    <t xml:space="preserve">BUDGETING PRINCIPLES</t>
  </si>
  <si>
    <t xml:space="preserve">Pay Yourself First</t>
  </si>
  <si>
    <t xml:space="preserve">Track Every Ngultrum</t>
  </si>
  <si>
    <t xml:space="preserve">Avoid Lifestyle Creep</t>
  </si>
  <si>
    <t xml:space="preserve">When income rises, maintain your current lifestyle and increase your savings rate instead. More income ≠ more spending.</t>
  </si>
  <si>
    <t xml:space="preserve">Separate Accounts</t>
  </si>
  <si>
    <t xml:space="preserve">Keep savings in a separate account to reduce temptation to spend it. Out of sight = out of temptation.</t>
  </si>
  <si>
    <t xml:space="preserve">SAVING STRATEGIES</t>
  </si>
  <si>
    <t xml:space="preserve">Build an Emergency Fund</t>
  </si>
  <si>
    <t xml:space="preserve">Aim to save 3 - 6 months of living expenses. This protects against unexpected medical bills, job loss, or urgent repairs without taking on debt.</t>
  </si>
  <si>
    <t xml:space="preserve">Set Clear Goals</t>
  </si>
  <si>
    <t xml:space="preserve">Vague savings rarely stick. Write specific goals: "Save Nu. 30,000 by December for a laptop." Having a target keeps you motivated and on track.</t>
  </si>
  <si>
    <t xml:space="preserve">Reduce Food Costs</t>
  </si>
  <si>
    <t xml:space="preserve">Cooking at home instead of eating out 3× per week can save Nu. 1,500–3,000/month for a family. Plan weekly meals to reduce waste.</t>
  </si>
  <si>
    <t xml:space="preserve">Review Subscriptions</t>
  </si>
  <si>
    <t xml:space="preserve">Cancel unused streaming services, data plans, or memberships. Redirect that money to savings. Even Nu. 300/month = Nu. 3,600/year.</t>
  </si>
  <si>
    <t xml:space="preserve">THE 50/30/20 RULE EXPLAINED</t>
  </si>
  <si>
    <t xml:space="preserve">50% Needs</t>
  </si>
  <si>
    <t xml:space="preserve">Essential expenses you cannot live without: rent, food, utilities, transport, education, medical. If this exceeds 50%, find ways to reduce housing or transport costs.</t>
  </si>
  <si>
    <t xml:space="preserve">30% Wants</t>
  </si>
  <si>
    <t xml:space="preserve">Lifestyle choices: dining out, entertainment, shopping, subscriptions, hobbies. These are adjustable, this is where most people can make the biggest savings.</t>
  </si>
  <si>
    <t xml:space="preserve">20% Savings</t>
  </si>
  <si>
    <t xml:space="preserve">SONAM'S STORY IN ONE LINE</t>
  </si>
  <si>
    <t xml:space="preserve">The Key Insight</t>
  </si>
  <si>
    <t xml:space="preserve">Display Name</t>
  </si>
  <si>
    <t xml:space="preserve">Symbol</t>
  </si>
  <si>
    <t xml:space="preserve">Nu.</t>
  </si>
  <si>
    <t xml:space="preserve">US Dollar ($)</t>
  </si>
  <si>
    <t xml:space="preserve">$</t>
  </si>
  <si>
    <t xml:space="preserve">Euro (€)</t>
  </si>
  <si>
    <t xml:space="preserve">€</t>
  </si>
  <si>
    <t xml:space="preserve">British Pound (£)</t>
  </si>
  <si>
    <t xml:space="preserve">£</t>
  </si>
  <si>
    <t xml:space="preserve">Japanese Yen (¥)</t>
  </si>
  <si>
    <t xml:space="preserve">¥</t>
  </si>
  <si>
    <t xml:space="preserve">Indian Rupee (₹)</t>
  </si>
  <si>
    <t xml:space="preserve">₹</t>
  </si>
  <si>
    <t xml:space="preserve">Chinese Yuan (¥)</t>
  </si>
  <si>
    <t xml:space="preserve">Australian Dollar (A$)</t>
  </si>
  <si>
    <t xml:space="preserve">A$</t>
  </si>
  <si>
    <t xml:space="preserve">Canadian Dollar (C$)</t>
  </si>
  <si>
    <t xml:space="preserve">C$</t>
  </si>
  <si>
    <t xml:space="preserve">Swiss Franc (CHF)</t>
  </si>
  <si>
    <t xml:space="preserve">CHF</t>
  </si>
  <si>
    <t xml:space="preserve">Singapore Dollar (S$)</t>
  </si>
  <si>
    <t xml:space="preserve">S$</t>
  </si>
  <si>
    <t xml:space="preserve">UAE Dirham (AED)</t>
  </si>
  <si>
    <t xml:space="preserve">AED</t>
  </si>
  <si>
    <t xml:space="preserve">Saudi Riyal (SAR)</t>
  </si>
  <si>
    <t xml:space="preserve">SAR</t>
  </si>
  <si>
    <r>
      <rPr>
        <sz val="11"/>
        <color theme="1"/>
        <rFont val="Calibri"/>
        <family val="2"/>
        <charset val="1"/>
      </rPr>
      <t xml:space="preserve">Thai Baht (</t>
    </r>
    <r>
      <rPr>
        <sz val="11"/>
        <color theme="1"/>
        <rFont val="FreeSans"/>
        <family val="2"/>
      </rPr>
      <t xml:space="preserve">฿</t>
    </r>
    <r>
      <rPr>
        <sz val="11"/>
        <color theme="1"/>
        <rFont val="Calibri"/>
        <family val="2"/>
        <charset val="1"/>
      </rPr>
      <t xml:space="preserve">)</t>
    </r>
  </si>
  <si>
    <t xml:space="preserve">฿</t>
  </si>
  <si>
    <t xml:space="preserve">Korean Won (₩)</t>
  </si>
  <si>
    <t xml:space="preserve">₩</t>
  </si>
  <si>
    <t xml:space="preserve">Malaysian Ringgit (MYR)</t>
  </si>
  <si>
    <t xml:space="preserve">MYR</t>
  </si>
  <si>
    <r>
      <rPr>
        <sz val="11"/>
        <color theme="1"/>
        <rFont val="Calibri"/>
        <family val="2"/>
        <charset val="1"/>
      </rPr>
      <t xml:space="preserve">Bangladesh Taka (</t>
    </r>
    <r>
      <rPr>
        <sz val="11"/>
        <color theme="1"/>
        <rFont val="FreeSans"/>
        <family val="2"/>
      </rPr>
      <t xml:space="preserve">৳</t>
    </r>
    <r>
      <rPr>
        <sz val="11"/>
        <color theme="1"/>
        <rFont val="Calibri"/>
        <family val="2"/>
        <charset val="1"/>
      </rPr>
      <t xml:space="preserve">)</t>
    </r>
  </si>
  <si>
    <t xml:space="preserve">৳</t>
  </si>
  <si>
    <t xml:space="preserve">Pakistani Rupee (Rs)</t>
  </si>
  <si>
    <t xml:space="preserve">Rs</t>
  </si>
  <si>
    <t xml:space="preserve">Sri Lankan Rupee (LKR)</t>
  </si>
  <si>
    <t xml:space="preserve">LKR</t>
  </si>
  <si>
    <r>
      <rPr>
        <sz val="11"/>
        <color theme="1"/>
        <rFont val="Calibri"/>
        <family val="2"/>
        <charset val="1"/>
      </rPr>
      <t xml:space="preserve">Nepalese Rupee (</t>
    </r>
    <r>
      <rPr>
        <sz val="11"/>
        <color theme="1"/>
        <rFont val="FreeSans"/>
        <family val="2"/>
      </rPr>
      <t xml:space="preserve">रू</t>
    </r>
    <r>
      <rPr>
        <sz val="11"/>
        <color theme="1"/>
        <rFont val="Calibri"/>
        <family val="2"/>
        <charset val="1"/>
      </rPr>
      <t xml:space="preserve">)</t>
    </r>
  </si>
  <si>
    <t xml:space="preserve">रू</t>
  </si>
  <si>
    <t xml:space="preserve">Mexican Peso (MXN)</t>
  </si>
  <si>
    <t xml:space="preserve">MXN</t>
  </si>
  <si>
    <t xml:space="preserve">Brazilian Real (R$)</t>
  </si>
  <si>
    <t xml:space="preserve">R$</t>
  </si>
  <si>
    <t xml:space="preserve">South African Rand (ZAR)</t>
  </si>
  <si>
    <t xml:space="preserve">ZAR</t>
  </si>
  <si>
    <t xml:space="preserve">Nigerian Naira (₦)</t>
  </si>
  <si>
    <t xml:space="preserve">₦</t>
  </si>
  <si>
    <t xml:space="preserve">Russian Ruble (₽)</t>
  </si>
  <si>
    <t xml:space="preserve">₽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</si>
</sst>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;\(#,##0\);\-"/>
    <numFmt numFmtId="166" formatCode="0.0%;\-0.0%;\-"/>
    <numFmt numFmtId="167" formatCode="0%"/>
    <numFmt numFmtId="168" formatCode="0.0%"/>
    <numFmt numFmtId="169" formatCode="mmm\-yy"/>
  </numFmts>
  <fonts count="3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C9A84C"/>
      <name val="Arial"/>
      <family val="2"/>
      <charset val="1"/>
    </font>
    <font>
      <sz val="13"/>
      <color rgb="FFF0EAD6"/>
      <name val="Arial"/>
      <family val="2"/>
      <charset val="1"/>
    </font>
    <font>
      <i val="true"/>
      <sz val="10"/>
      <color rgb="FFA89E84"/>
      <name val="Arial"/>
      <family val="2"/>
      <charset val="1"/>
    </font>
    <font>
      <b val="true"/>
      <sz val="12"/>
      <color rgb="FF0D0A04"/>
      <name val="Arial"/>
      <family val="2"/>
      <charset val="1"/>
    </font>
    <font>
      <i val="true"/>
      <sz val="10"/>
      <color rgb="FF333333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1"/>
      <color rgb="FFF0EAD6"/>
      <name val="Arial"/>
      <family val="2"/>
      <charset val="1"/>
    </font>
    <font>
      <b val="true"/>
      <sz val="10"/>
      <color rgb="FFE25F0E"/>
      <name val="Arial"/>
      <family val="2"/>
      <charset val="1"/>
    </font>
    <font>
      <b val="true"/>
      <sz val="10"/>
      <color rgb="FF0D0A04"/>
      <name val="Arial"/>
      <family val="2"/>
      <charset val="1"/>
    </font>
    <font>
      <sz val="10"/>
      <color rgb="FF444444"/>
      <name val="Arial"/>
      <family val="2"/>
      <charset val="1"/>
    </font>
    <font>
      <i val="true"/>
      <sz val="9"/>
      <color rgb="FFA89E84"/>
      <name val="Arial"/>
      <family val="2"/>
      <charset val="1"/>
    </font>
    <font>
      <b val="true"/>
      <sz val="13"/>
      <color rgb="FFC9A84C"/>
      <name val="Arial"/>
      <family val="2"/>
      <charset val="1"/>
    </font>
    <font>
      <b val="true"/>
      <sz val="11"/>
      <color rgb="FF1F3864"/>
      <name val="Cambria"/>
      <family val="0"/>
      <charset val="1"/>
    </font>
    <font>
      <b val="true"/>
      <sz val="11"/>
      <color rgb="FF0000FF"/>
      <name val="Cambria"/>
      <family val="0"/>
      <charset val="1"/>
    </font>
    <font>
      <i val="true"/>
      <sz val="11"/>
      <color rgb="FF595959"/>
      <name val="Cambria"/>
      <family val="0"/>
      <charset val="1"/>
    </font>
    <font>
      <i val="true"/>
      <sz val="9"/>
      <color rgb="FF595959"/>
      <name val="Cambria"/>
      <family val="0"/>
      <charset val="1"/>
    </font>
    <font>
      <b val="true"/>
      <sz val="10"/>
      <color rgb="FFF0EAD6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FF"/>
      <name val="Arial"/>
      <family val="2"/>
      <charset val="1"/>
    </font>
    <font>
      <i val="true"/>
      <sz val="8"/>
      <color rgb="FFA89E84"/>
      <name val="Arial"/>
      <family val="2"/>
      <charset val="1"/>
    </font>
    <font>
      <b val="true"/>
      <sz val="11"/>
      <color rgb="FF0D0A04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0D0A04"/>
      <name val="Arial"/>
      <family val="2"/>
      <charset val="1"/>
    </font>
    <font>
      <b val="true"/>
      <sz val="12"/>
      <color rgb="FFC9A84C"/>
      <name val="Arial"/>
      <family val="2"/>
      <charset val="1"/>
    </font>
    <font>
      <b val="true"/>
      <sz val="14"/>
      <color rgb="FFC9A84C"/>
      <name val="Arial"/>
      <family val="2"/>
      <charset val="1"/>
    </font>
    <font>
      <b val="true"/>
      <sz val="18"/>
      <color rgb="FFC9A84C"/>
      <name val="Arial"/>
      <family val="2"/>
      <charset val="1"/>
    </font>
    <font>
      <b val="true"/>
      <sz val="18"/>
      <color rgb="FF5B8BDF"/>
      <name val="Arial"/>
      <family val="2"/>
      <charset val="1"/>
    </font>
    <font>
      <b val="true"/>
      <sz val="18"/>
      <color rgb="FFE25F0E"/>
      <name val="Arial"/>
      <family val="2"/>
      <charset val="1"/>
    </font>
    <font>
      <sz val="9"/>
      <color rgb="FF555555"/>
      <name val="Arial"/>
      <family val="2"/>
      <charset val="1"/>
    </font>
    <font>
      <i val="true"/>
      <sz val="10"/>
      <color rgb="FF444444"/>
      <name val="Arial"/>
      <family val="2"/>
      <charset val="1"/>
    </font>
    <font>
      <sz val="9"/>
      <color rgb="FFA89E84"/>
      <name val="Arial"/>
      <family val="2"/>
      <charset val="1"/>
    </font>
    <font>
      <b val="true"/>
      <sz val="10"/>
      <color rgb="FF333333"/>
      <name val="Arial"/>
      <family val="2"/>
      <charset val="1"/>
    </font>
    <font>
      <sz val="10"/>
      <color rgb="FF555555"/>
      <name val="Arial"/>
      <family val="2"/>
      <charset val="1"/>
    </font>
    <font>
      <sz val="11"/>
      <color theme="1"/>
      <name val="FreeSans"/>
      <family val="2"/>
    </font>
  </fonts>
  <fills count="18">
    <fill>
      <patternFill patternType="none"/>
    </fill>
    <fill>
      <patternFill patternType="gray125"/>
    </fill>
    <fill>
      <patternFill patternType="solid">
        <fgColor rgb="FF0D0A04"/>
        <bgColor rgb="FF000000"/>
      </patternFill>
    </fill>
    <fill>
      <patternFill patternType="solid">
        <fgColor rgb="FFE25F0E"/>
        <bgColor rgb="FFFF8080"/>
      </patternFill>
    </fill>
    <fill>
      <patternFill patternType="solid">
        <fgColor rgb="FFF5E9C5"/>
        <bgColor rgb="FFF0EAD6"/>
      </patternFill>
    </fill>
    <fill>
      <patternFill patternType="solid">
        <fgColor rgb="FFFFFEF8"/>
        <bgColor rgb="FFFEFCF5"/>
      </patternFill>
    </fill>
    <fill>
      <patternFill patternType="solid">
        <fgColor rgb="FFFEFCF5"/>
        <bgColor rgb="FFFFFEF8"/>
      </patternFill>
    </fill>
    <fill>
      <patternFill patternType="solid">
        <fgColor rgb="FFD6F0E5"/>
        <bgColor rgb="FFE3F0FA"/>
      </patternFill>
    </fill>
    <fill>
      <patternFill patternType="solid">
        <fgColor rgb="FFE3F0FA"/>
        <bgColor rgb="FFD6F0E5"/>
      </patternFill>
    </fill>
    <fill>
      <patternFill patternType="solid">
        <fgColor rgb="FFFFF3E0"/>
        <bgColor rgb="FFFDECEA"/>
      </patternFill>
    </fill>
    <fill>
      <patternFill patternType="solid">
        <fgColor rgb="FFF3E5F5"/>
        <bgColor rgb="FFFDECEA"/>
      </patternFill>
    </fill>
    <fill>
      <patternFill patternType="solid">
        <fgColor rgb="FFFFF2CC"/>
        <bgColor rgb="FFFFF3E0"/>
      </patternFill>
    </fill>
    <fill>
      <patternFill patternType="solid">
        <fgColor rgb="FFC9A84C"/>
        <bgColor rgb="FFA89E84"/>
      </patternFill>
    </fill>
    <fill>
      <patternFill patternType="solid">
        <fgColor rgb="FFFDECEA"/>
        <bgColor rgb="FFFFF3E0"/>
      </patternFill>
    </fill>
    <fill>
      <patternFill patternType="solid">
        <fgColor rgb="FFFAFFF8"/>
        <bgColor rgb="FFFFFEF8"/>
      </patternFill>
    </fill>
    <fill>
      <patternFill patternType="solid">
        <fgColor rgb="FFF8FBFF"/>
        <bgColor rgb="FFF5FBFF"/>
      </patternFill>
    </fill>
    <fill>
      <patternFill patternType="solid">
        <fgColor rgb="FFF5FBFF"/>
        <bgColor rgb="FFF8FBFF"/>
      </patternFill>
    </fill>
    <fill>
      <patternFill patternType="solid">
        <fgColor rgb="FFFFFFFF"/>
        <bgColor rgb="FFFFFEF8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 diagonalUp="false" diagonalDown="false"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1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1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4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5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5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2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1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1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2" fillId="1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1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1" fillId="1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2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2" fillId="1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2" fillId="1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2" fillId="1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2" fillId="1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12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4" fillId="1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6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1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36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5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5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5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5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EFCF5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5B8BDF"/>
      <rgbColor rgb="FF993366"/>
      <rgbColor rgb="FFFFF2CC"/>
      <rgbColor rgb="FFE3F0FA"/>
      <rgbColor rgb="FF660066"/>
      <rgbColor rgb="FFFF8080"/>
      <rgbColor rgb="FF0066CC"/>
      <rgbColor rgb="FFF3E5F5"/>
      <rgbColor rgb="FF000080"/>
      <rgbColor rgb="FFFF00FF"/>
      <rgbColor rgb="FFFFFEF8"/>
      <rgbColor rgb="FF00FFFF"/>
      <rgbColor rgb="FF800080"/>
      <rgbColor rgb="FF800000"/>
      <rgbColor rgb="FF008080"/>
      <rgbColor rgb="FF0000FF"/>
      <rgbColor rgb="FF00CCFF"/>
      <rgbColor rgb="FFF5FBFF"/>
      <rgbColor rgb="FFD6F0E5"/>
      <rgbColor rgb="FFF5E9C5"/>
      <rgbColor rgb="FFFDECEA"/>
      <rgbColor rgb="FFFFF3E0"/>
      <rgbColor rgb="FFF8FBFF"/>
      <rgbColor rgb="FFF0EAD6"/>
      <rgbColor rgb="FF4472C4"/>
      <rgbColor rgb="FF33CCCC"/>
      <rgbColor rgb="FF99CC00"/>
      <rgbColor rgb="FFFAFFF8"/>
      <rgbColor rgb="FFC9A84C"/>
      <rgbColor rgb="FFE25F0E"/>
      <rgbColor rgb="FF595959"/>
      <rgbColor rgb="FFA89E84"/>
      <rgbColor rgb="FF1F3864"/>
      <rgbColor rgb="FF339966"/>
      <rgbColor rgb="FF0D0A04"/>
      <rgbColor rgb="FF444444"/>
      <rgbColor rgb="FF993300"/>
      <rgbColor rgb="FF993366"/>
      <rgbColor rgb="FF555555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4"/>
  <sheetViews>
    <sheetView showFormulas="false" showGridLines="fals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H6" activeCellId="0" sqref="H6"/>
    </sheetView>
  </sheetViews>
  <sheetFormatPr defaultColWidth="8.6328125" defaultRowHeight="14.25" zeroHeight="false" outlineLevelRow="0" outlineLevelCol="0"/>
  <cols>
    <col collapsed="false" customWidth="true" hidden="false" outlineLevel="0" max="1" min="1" style="0" width="4"/>
    <col collapsed="false" customWidth="true" hidden="false" outlineLevel="0" max="6" min="2" style="0" width="22"/>
    <col collapsed="false" customWidth="true" hidden="false" outlineLevel="0" max="7" min="7" style="0" width="4"/>
  </cols>
  <sheetData>
    <row r="1" customFormat="false" ht="18" hidden="false" customHeight="true" outlineLevel="0" collapsed="false"/>
    <row r="2" customFormat="false" ht="18" hidden="false" customHeight="true" outlineLevel="0" collapsed="false">
      <c r="A2" s="1"/>
      <c r="B2" s="1"/>
      <c r="C2" s="1"/>
      <c r="D2" s="1"/>
      <c r="E2" s="1"/>
      <c r="F2" s="1"/>
      <c r="G2" s="1"/>
    </row>
    <row r="3" customFormat="false" ht="18" hidden="false" customHeight="true" outlineLevel="0" collapsed="false">
      <c r="A3" s="1"/>
      <c r="B3" s="1"/>
      <c r="C3" s="1"/>
      <c r="D3" s="1"/>
      <c r="E3" s="1"/>
      <c r="F3" s="1"/>
      <c r="G3" s="1"/>
    </row>
    <row r="4" customFormat="false" ht="39.75" hidden="false" customHeight="true" outlineLevel="0" collapsed="false">
      <c r="A4" s="1"/>
      <c r="B4" s="2" t="s">
        <v>0</v>
      </c>
      <c r="C4" s="2"/>
      <c r="D4" s="2"/>
      <c r="E4" s="2"/>
      <c r="F4" s="2"/>
      <c r="G4" s="1"/>
    </row>
    <row r="5" customFormat="false" ht="18" hidden="false" customHeight="true" outlineLevel="0" collapsed="false">
      <c r="A5" s="1"/>
      <c r="B5" s="3" t="s">
        <v>1</v>
      </c>
      <c r="C5" s="3"/>
      <c r="D5" s="3"/>
      <c r="E5" s="3"/>
      <c r="F5" s="3"/>
      <c r="G5" s="1"/>
    </row>
    <row r="6" customFormat="false" ht="18" hidden="false" customHeight="true" outlineLevel="0" collapsed="false">
      <c r="A6" s="1"/>
      <c r="B6" s="4" t="s">
        <v>2</v>
      </c>
      <c r="C6" s="4"/>
      <c r="D6" s="4"/>
      <c r="E6" s="4"/>
      <c r="F6" s="4"/>
      <c r="G6" s="1"/>
    </row>
    <row r="7" customFormat="false" ht="18" hidden="false" customHeight="true" outlineLevel="0" collapsed="false">
      <c r="A7" s="1"/>
      <c r="B7" s="1"/>
      <c r="C7" s="1"/>
      <c r="D7" s="1"/>
      <c r="E7" s="1"/>
      <c r="F7" s="1"/>
      <c r="G7" s="1"/>
    </row>
    <row r="8" customFormat="false" ht="3.75" hidden="false" customHeight="true" outlineLevel="0" collapsed="false">
      <c r="A8" s="5"/>
      <c r="B8" s="5"/>
      <c r="C8" s="5"/>
      <c r="D8" s="5"/>
      <c r="E8" s="5"/>
      <c r="F8" s="5"/>
      <c r="G8" s="5"/>
    </row>
    <row r="9" customFormat="false" ht="18" hidden="false" customHeight="true" outlineLevel="0" collapsed="false">
      <c r="A9" s="1"/>
      <c r="B9" s="1"/>
      <c r="C9" s="1"/>
      <c r="D9" s="1"/>
      <c r="E9" s="1"/>
      <c r="F9" s="1"/>
      <c r="G9" s="1"/>
    </row>
    <row r="10" customFormat="false" ht="21.75" hidden="false" customHeight="true" outlineLevel="0" collapsed="false">
      <c r="A10" s="1"/>
      <c r="B10" s="6" t="s">
        <v>3</v>
      </c>
      <c r="C10" s="6"/>
      <c r="D10" s="6"/>
      <c r="E10" s="6"/>
      <c r="F10" s="6"/>
      <c r="G10" s="1"/>
    </row>
    <row r="11" customFormat="false" ht="19.5" hidden="false" customHeight="true" outlineLevel="0" collapsed="false">
      <c r="B11" s="7"/>
      <c r="C11" s="7"/>
      <c r="D11" s="7"/>
      <c r="E11" s="7"/>
      <c r="F11" s="7"/>
    </row>
    <row r="12" customFormat="false" ht="18" hidden="false" customHeight="true" outlineLevel="0" collapsed="false">
      <c r="B12" s="8" t="s">
        <v>4</v>
      </c>
      <c r="C12" s="8"/>
      <c r="D12" s="8"/>
      <c r="E12" s="8"/>
      <c r="F12" s="8"/>
    </row>
    <row r="13" customFormat="false" ht="18" hidden="false" customHeight="true" outlineLevel="0" collapsed="false">
      <c r="B13" s="8"/>
      <c r="C13" s="8"/>
      <c r="D13" s="8"/>
      <c r="E13" s="8"/>
      <c r="F13" s="8"/>
    </row>
    <row r="14" customFormat="false" ht="18" hidden="false" customHeight="true" outlineLevel="0" collapsed="false">
      <c r="B14" s="8"/>
      <c r="C14" s="8"/>
      <c r="D14" s="8"/>
      <c r="E14" s="8"/>
      <c r="F14" s="8"/>
    </row>
    <row r="15" customFormat="false" ht="18" hidden="false" customHeight="true" outlineLevel="0" collapsed="false">
      <c r="B15" s="8"/>
      <c r="C15" s="8"/>
      <c r="D15" s="8"/>
      <c r="E15" s="8"/>
      <c r="F15" s="8"/>
    </row>
    <row r="16" customFormat="false" ht="18" hidden="false" customHeight="true" outlineLevel="0" collapsed="false"/>
    <row r="17" customFormat="false" ht="21.75" hidden="false" customHeight="true" outlineLevel="0" collapsed="false">
      <c r="B17" s="9" t="s">
        <v>5</v>
      </c>
      <c r="C17" s="9"/>
      <c r="D17" s="9"/>
      <c r="E17" s="9"/>
      <c r="F17" s="9"/>
    </row>
    <row r="18" customFormat="false" ht="19.5" hidden="false" customHeight="true" outlineLevel="0" collapsed="false">
      <c r="B18" s="10" t="s">
        <v>6</v>
      </c>
      <c r="C18" s="10"/>
      <c r="D18" s="11" t="s">
        <v>7</v>
      </c>
      <c r="E18" s="11"/>
      <c r="F18" s="11"/>
    </row>
    <row r="19" customFormat="false" ht="19.5" hidden="false" customHeight="true" outlineLevel="0" collapsed="false">
      <c r="B19" s="10" t="s">
        <v>8</v>
      </c>
      <c r="C19" s="10"/>
      <c r="D19" s="11" t="s">
        <v>9</v>
      </c>
      <c r="E19" s="11"/>
      <c r="F19" s="11"/>
    </row>
    <row r="20" customFormat="false" ht="19.5" hidden="false" customHeight="true" outlineLevel="0" collapsed="false">
      <c r="B20" s="10" t="s">
        <v>10</v>
      </c>
      <c r="C20" s="10"/>
      <c r="D20" s="11" t="s">
        <v>11</v>
      </c>
      <c r="E20" s="11"/>
      <c r="F20" s="11"/>
    </row>
    <row r="21" customFormat="false" ht="19.5" hidden="false" customHeight="true" outlineLevel="0" collapsed="false">
      <c r="B21" s="10" t="s">
        <v>12</v>
      </c>
      <c r="C21" s="10"/>
      <c r="D21" s="11" t="s">
        <v>13</v>
      </c>
      <c r="E21" s="11"/>
      <c r="F21" s="11"/>
    </row>
    <row r="22" customFormat="false" ht="19.5" hidden="false" customHeight="true" outlineLevel="0" collapsed="false">
      <c r="B22" s="10" t="s">
        <v>14</v>
      </c>
      <c r="C22" s="10"/>
      <c r="D22" s="11" t="s">
        <v>15</v>
      </c>
      <c r="E22" s="11"/>
      <c r="F22" s="11"/>
    </row>
    <row r="23" customFormat="false" ht="18" hidden="false" customHeight="true" outlineLevel="0" collapsed="false"/>
    <row r="24" customFormat="false" ht="18" hidden="false" customHeight="true" outlineLevel="0" collapsed="false"/>
    <row r="25" customFormat="false" ht="21.75" hidden="false" customHeight="true" outlineLevel="0" collapsed="false">
      <c r="B25" s="9" t="s">
        <v>16</v>
      </c>
      <c r="C25" s="9"/>
      <c r="D25" s="9"/>
      <c r="E25" s="9"/>
      <c r="F25" s="9"/>
    </row>
    <row r="26" customFormat="false" ht="19.5" hidden="false" customHeight="true" outlineLevel="0" collapsed="false">
      <c r="B26" s="12" t="s">
        <v>17</v>
      </c>
      <c r="C26" s="12"/>
      <c r="D26" s="13" t="s">
        <v>18</v>
      </c>
      <c r="E26" s="13"/>
      <c r="F26" s="13"/>
    </row>
    <row r="27" customFormat="false" ht="19.5" hidden="false" customHeight="true" outlineLevel="0" collapsed="false">
      <c r="B27" s="14" t="s">
        <v>19</v>
      </c>
      <c r="C27" s="14"/>
      <c r="D27" s="15" t="s">
        <v>20</v>
      </c>
      <c r="E27" s="15"/>
      <c r="F27" s="15"/>
    </row>
    <row r="28" customFormat="false" ht="19.5" hidden="false" customHeight="true" outlineLevel="0" collapsed="false">
      <c r="B28" s="16" t="s">
        <v>21</v>
      </c>
      <c r="C28" s="16"/>
      <c r="D28" s="17" t="s">
        <v>22</v>
      </c>
      <c r="E28" s="17"/>
      <c r="F28" s="17"/>
    </row>
    <row r="29" customFormat="false" ht="19.5" hidden="false" customHeight="true" outlineLevel="0" collapsed="false">
      <c r="B29" s="18" t="s">
        <v>23</v>
      </c>
      <c r="C29" s="18"/>
      <c r="D29" s="19" t="s">
        <v>24</v>
      </c>
      <c r="E29" s="19"/>
      <c r="F29" s="19"/>
    </row>
    <row r="30" customFormat="false" ht="19.5" hidden="false" customHeight="true" outlineLevel="0" collapsed="false">
      <c r="B30" s="14" t="s">
        <v>25</v>
      </c>
      <c r="C30" s="14"/>
      <c r="D30" s="15" t="s">
        <v>26</v>
      </c>
      <c r="E30" s="15"/>
      <c r="F30" s="15"/>
    </row>
    <row r="31" customFormat="false" ht="19.5" hidden="false" customHeight="true" outlineLevel="0" collapsed="false">
      <c r="B31" s="20" t="s">
        <v>27</v>
      </c>
      <c r="C31" s="20"/>
      <c r="D31" s="21"/>
      <c r="E31" s="21"/>
      <c r="F31" s="21"/>
    </row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>
      <c r="B35" s="22" t="s">
        <v>28</v>
      </c>
      <c r="C35" s="22"/>
      <c r="D35" s="22"/>
      <c r="E35" s="22"/>
      <c r="F35" s="22"/>
    </row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</sheetData>
  <mergeCells count="31">
    <mergeCell ref="B4:F4"/>
    <mergeCell ref="B5:F5"/>
    <mergeCell ref="B6:F6"/>
    <mergeCell ref="B10:F10"/>
    <mergeCell ref="B11:F11"/>
    <mergeCell ref="B12:F15"/>
    <mergeCell ref="B17:F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5:F25"/>
    <mergeCell ref="B26:C26"/>
    <mergeCell ref="D26:F26"/>
    <mergeCell ref="B27:C27"/>
    <mergeCell ref="D27:F27"/>
    <mergeCell ref="B28:C28"/>
    <mergeCell ref="D28:F28"/>
    <mergeCell ref="B29:C29"/>
    <mergeCell ref="D29:F29"/>
    <mergeCell ref="B30:C30"/>
    <mergeCell ref="D30:F30"/>
    <mergeCell ref="B31:C31"/>
    <mergeCell ref="D31:F31"/>
    <mergeCell ref="B35:F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54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6" activeCellId="0" sqref="C6"/>
    </sheetView>
  </sheetViews>
  <sheetFormatPr defaultColWidth="8.6328125" defaultRowHeight="14.2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5" min="3" style="0" width="16"/>
    <col collapsed="false" customWidth="true" hidden="false" outlineLevel="0" max="7" min="6" style="0" width="14"/>
    <col collapsed="false" customWidth="true" hidden="false" outlineLevel="0" max="8" min="8" style="0" width="3"/>
  </cols>
  <sheetData>
    <row r="1" customFormat="false" ht="33.75" hidden="false" customHeight="true" outlineLevel="0" collapsed="false">
      <c r="B1" s="23" t="s">
        <v>29</v>
      </c>
      <c r="C1" s="23"/>
      <c r="D1" s="23"/>
      <c r="E1" s="23"/>
      <c r="F1" s="23"/>
      <c r="G1" s="23"/>
    </row>
    <row r="2" customFormat="false" ht="15.75" hidden="false" customHeight="true" outlineLevel="0" collapsed="false">
      <c r="B2" s="24" t="s">
        <v>30</v>
      </c>
      <c r="C2" s="24"/>
      <c r="D2" s="24"/>
      <c r="E2" s="24"/>
      <c r="F2" s="24"/>
      <c r="G2" s="24"/>
    </row>
    <row r="3" customFormat="false" ht="7.5" hidden="false" customHeight="true" outlineLevel="0" collapsed="false">
      <c r="F3" s="25" t="s">
        <v>31</v>
      </c>
      <c r="G3" s="26" t="s">
        <v>32</v>
      </c>
      <c r="H3" s="27" t="str">
        <f aca="false">IFERROR(INDEX(Currency!$B$2:$B$26,MATCH(G3,Currency!$A$2:$A$26,0)),"Nu.")</f>
        <v>Nu.</v>
      </c>
      <c r="I3" s="28" t="s">
        <v>33</v>
      </c>
    </row>
    <row r="4" customFormat="false" ht="19.5" hidden="false" customHeight="true" outlineLevel="0" collapsed="false">
      <c r="B4" s="29" t="s">
        <v>34</v>
      </c>
      <c r="C4" s="29"/>
      <c r="D4" s="29"/>
      <c r="E4" s="29"/>
      <c r="F4" s="29"/>
      <c r="G4" s="29"/>
    </row>
    <row r="5" customFormat="false" ht="19.5" hidden="false" customHeight="true" outlineLevel="0" collapsed="false">
      <c r="B5" s="30" t="s">
        <v>35</v>
      </c>
      <c r="C5" s="31" t="n">
        <v>100000</v>
      </c>
      <c r="D5" s="32"/>
      <c r="E5" s="32"/>
      <c r="F5" s="32"/>
      <c r="G5" s="32"/>
    </row>
    <row r="6" customFormat="false" ht="19.5" hidden="false" customHeight="true" outlineLevel="0" collapsed="false">
      <c r="B6" s="30" t="s">
        <v>36</v>
      </c>
      <c r="C6" s="31"/>
      <c r="D6" s="33"/>
      <c r="E6" s="33"/>
      <c r="F6" s="33"/>
      <c r="G6" s="33"/>
    </row>
    <row r="7" customFormat="false" ht="21.75" hidden="false" customHeight="true" outlineLevel="0" collapsed="false">
      <c r="B7" s="34" t="str">
        <f aca="false">"TOTAL MONTHLY INCOME ("&amp;H3&amp;")"</f>
        <v>TOTAL MONTHLY INCOME (Nu.)</v>
      </c>
      <c r="C7" s="35" t="n">
        <f aca="false">C5+C6</f>
        <v>100000</v>
      </c>
      <c r="D7" s="36"/>
      <c r="E7" s="36"/>
      <c r="F7" s="36"/>
      <c r="G7" s="36"/>
    </row>
    <row r="8" customFormat="false" ht="7.5" hidden="false" customHeight="true" outlineLevel="0" collapsed="false"/>
    <row r="9" customFormat="false" ht="19.5" hidden="false" customHeight="true" outlineLevel="0" collapsed="false">
      <c r="B9" s="29" t="s">
        <v>37</v>
      </c>
      <c r="C9" s="29"/>
      <c r="D9" s="29"/>
      <c r="E9" s="29"/>
      <c r="F9" s="29"/>
      <c r="G9" s="29"/>
    </row>
    <row r="10" customFormat="false" ht="19.5" hidden="false" customHeight="true" outlineLevel="0" collapsed="false">
      <c r="B10" s="37" t="s">
        <v>38</v>
      </c>
      <c r="C10" s="38" t="n">
        <f aca="false">C7*0.5</f>
        <v>50000</v>
      </c>
      <c r="D10" s="39"/>
      <c r="E10" s="39"/>
      <c r="F10" s="39"/>
      <c r="G10" s="39"/>
    </row>
    <row r="11" customFormat="false" ht="19.5" hidden="false" customHeight="true" outlineLevel="0" collapsed="false">
      <c r="B11" s="40" t="s">
        <v>39</v>
      </c>
      <c r="C11" s="41" t="n">
        <f aca="false">C7*0.3</f>
        <v>30000</v>
      </c>
      <c r="D11" s="42"/>
      <c r="E11" s="42"/>
      <c r="F11" s="42"/>
      <c r="G11" s="42"/>
    </row>
    <row r="12" customFormat="false" ht="19.5" hidden="false" customHeight="true" outlineLevel="0" collapsed="false">
      <c r="B12" s="43" t="s">
        <v>40</v>
      </c>
      <c r="C12" s="44" t="n">
        <f aca="false">C7*0.2</f>
        <v>20000</v>
      </c>
      <c r="D12" s="45"/>
      <c r="E12" s="45"/>
      <c r="F12" s="45"/>
      <c r="G12" s="45"/>
    </row>
    <row r="13" customFormat="false" ht="7.5" hidden="false" customHeight="true" outlineLevel="0" collapsed="false"/>
    <row r="14" customFormat="false" ht="7.5" hidden="false" customHeight="true" outlineLevel="0" collapsed="false"/>
    <row r="15" customFormat="false" ht="30" hidden="false" customHeight="true" outlineLevel="0" collapsed="false">
      <c r="B15" s="46" t="s">
        <v>41</v>
      </c>
      <c r="C15" s="47" t="str">
        <f aca="false">"Budget"&amp;CHAR(10)&amp;"("&amp;H3&amp;")"</f>
        <v>Budget
(Nu.)</v>
      </c>
      <c r="D15" s="48" t="str">
        <f aca="false">"Actual"&amp;CHAR(10)&amp;"("&amp;H3&amp;")"</f>
        <v>Actual
(Nu.)</v>
      </c>
      <c r="E15" s="49" t="str">
        <f aca="false">"Difference"&amp;CHAR(10)&amp;"("&amp;H3&amp;")"</f>
        <v>Difference
(Nu.)</v>
      </c>
      <c r="F15" s="50" t="s">
        <v>42</v>
      </c>
      <c r="G15" s="51"/>
    </row>
    <row r="16" customFormat="false" ht="6" hidden="false" customHeight="true" outlineLevel="0" collapsed="false">
      <c r="B16" s="51"/>
      <c r="C16" s="51"/>
      <c r="D16" s="51"/>
      <c r="E16" s="51"/>
      <c r="F16" s="51"/>
      <c r="G16" s="51"/>
    </row>
    <row r="17" customFormat="false" ht="19.5" hidden="false" customHeight="true" outlineLevel="0" collapsed="false">
      <c r="B17" s="29" t="s">
        <v>43</v>
      </c>
      <c r="C17" s="29"/>
      <c r="D17" s="29"/>
      <c r="E17" s="29"/>
      <c r="F17" s="29"/>
      <c r="G17" s="29"/>
    </row>
    <row r="18" customFormat="false" ht="18.75" hidden="false" customHeight="true" outlineLevel="0" collapsed="false">
      <c r="B18" s="52" t="s">
        <v>44</v>
      </c>
      <c r="C18" s="53"/>
      <c r="D18" s="53"/>
      <c r="E18" s="54" t="n">
        <f aca="false">C18-D18</f>
        <v>0</v>
      </c>
      <c r="F18" s="55" t="n">
        <f aca="false">IF(C7&gt;0,D18/C7,0)</f>
        <v>0</v>
      </c>
      <c r="G18" s="51"/>
    </row>
    <row r="19" customFormat="false" ht="18.75" hidden="false" customHeight="true" outlineLevel="0" collapsed="false">
      <c r="B19" s="52" t="s">
        <v>45</v>
      </c>
      <c r="C19" s="53"/>
      <c r="D19" s="53"/>
      <c r="E19" s="54" t="n">
        <f aca="false">C19-D19</f>
        <v>0</v>
      </c>
      <c r="F19" s="55" t="n">
        <f aca="false">IF(C7&gt;0,D19/C7,0)</f>
        <v>0</v>
      </c>
      <c r="G19" s="51"/>
    </row>
    <row r="20" customFormat="false" ht="18.75" hidden="false" customHeight="true" outlineLevel="0" collapsed="false">
      <c r="B20" s="52" t="s">
        <v>46</v>
      </c>
      <c r="C20" s="53"/>
      <c r="D20" s="53"/>
      <c r="E20" s="54" t="n">
        <f aca="false">C20-D20</f>
        <v>0</v>
      </c>
      <c r="F20" s="55" t="n">
        <f aca="false">IF(C7&gt;0,D20/C7,0)</f>
        <v>0</v>
      </c>
      <c r="G20" s="51"/>
    </row>
    <row r="21" customFormat="false" ht="18.75" hidden="false" customHeight="true" outlineLevel="0" collapsed="false">
      <c r="B21" s="52" t="s">
        <v>47</v>
      </c>
      <c r="C21" s="53"/>
      <c r="D21" s="53"/>
      <c r="E21" s="54" t="n">
        <f aca="false">C21-D21</f>
        <v>0</v>
      </c>
      <c r="F21" s="55" t="n">
        <f aca="false">IF(C7&gt;0,D21/C7,0)</f>
        <v>0</v>
      </c>
      <c r="G21" s="51"/>
    </row>
    <row r="22" customFormat="false" ht="18.75" hidden="false" customHeight="true" outlineLevel="0" collapsed="false">
      <c r="B22" s="52" t="s">
        <v>48</v>
      </c>
      <c r="C22" s="53"/>
      <c r="D22" s="53"/>
      <c r="E22" s="54" t="n">
        <f aca="false">C22-D22</f>
        <v>0</v>
      </c>
      <c r="F22" s="55" t="n">
        <f aca="false">IF(C7&gt;0,D22/C7,0)</f>
        <v>0</v>
      </c>
      <c r="G22" s="51"/>
    </row>
    <row r="23" customFormat="false" ht="18.75" hidden="false" customHeight="true" outlineLevel="0" collapsed="false">
      <c r="B23" s="52" t="s">
        <v>49</v>
      </c>
      <c r="C23" s="53"/>
      <c r="D23" s="53"/>
      <c r="E23" s="54" t="n">
        <f aca="false">C23-D23</f>
        <v>0</v>
      </c>
      <c r="F23" s="55" t="n">
        <f aca="false">IF(C7&gt;0,D23/C7,0)</f>
        <v>0</v>
      </c>
      <c r="G23" s="51"/>
    </row>
    <row r="24" customFormat="false" ht="18.75" hidden="false" customHeight="true" outlineLevel="0" collapsed="false">
      <c r="B24" s="52" t="s">
        <v>50</v>
      </c>
      <c r="C24" s="53"/>
      <c r="D24" s="53"/>
      <c r="E24" s="54" t="n">
        <f aca="false">C24-D24</f>
        <v>0</v>
      </c>
      <c r="F24" s="55" t="n">
        <f aca="false">IF(C7&gt;0,D24/C7,0)</f>
        <v>0</v>
      </c>
      <c r="G24" s="51"/>
    </row>
    <row r="25" customFormat="false" ht="18.75" hidden="false" customHeight="true" outlineLevel="0" collapsed="false">
      <c r="B25" s="52" t="s">
        <v>51</v>
      </c>
      <c r="C25" s="53"/>
      <c r="D25" s="53"/>
      <c r="E25" s="54" t="n">
        <f aca="false">C25-D25</f>
        <v>0</v>
      </c>
      <c r="F25" s="55" t="n">
        <f aca="false">IF(C7&gt;0,D25/C7,0)</f>
        <v>0</v>
      </c>
      <c r="G25" s="51"/>
    </row>
    <row r="26" customFormat="false" ht="19.5" hidden="false" customHeight="true" outlineLevel="0" collapsed="false">
      <c r="B26" s="14" t="s">
        <v>52</v>
      </c>
      <c r="C26" s="56" t="n">
        <f aca="false">SUM(C18:C25)</f>
        <v>0</v>
      </c>
      <c r="D26" s="56" t="n">
        <f aca="false">SUM(D18:D25)</f>
        <v>0</v>
      </c>
      <c r="E26" s="56" t="n">
        <f aca="false">C26-D26</f>
        <v>0</v>
      </c>
      <c r="F26" s="57" t="n">
        <f aca="false">IF(C7&gt;0,D26/C7,0)</f>
        <v>0</v>
      </c>
      <c r="G26" s="51"/>
    </row>
    <row r="27" customFormat="false" ht="6" hidden="false" customHeight="true" outlineLevel="0" collapsed="false"/>
    <row r="28" customFormat="false" ht="19.5" hidden="false" customHeight="true" outlineLevel="0" collapsed="false">
      <c r="B28" s="29" t="s">
        <v>53</v>
      </c>
      <c r="C28" s="29"/>
      <c r="D28" s="29"/>
      <c r="E28" s="29"/>
      <c r="F28" s="29"/>
      <c r="G28" s="29"/>
    </row>
    <row r="29" customFormat="false" ht="18.75" hidden="false" customHeight="true" outlineLevel="0" collapsed="false">
      <c r="B29" s="58" t="s">
        <v>54</v>
      </c>
      <c r="C29" s="59"/>
      <c r="D29" s="59"/>
      <c r="E29" s="60" t="n">
        <f aca="false">C29-D29</f>
        <v>0</v>
      </c>
      <c r="F29" s="61" t="n">
        <f aca="false">IF(C7&gt;0,D29/C7,0)</f>
        <v>0</v>
      </c>
      <c r="G29" s="51"/>
    </row>
    <row r="30" customFormat="false" ht="18.75" hidden="false" customHeight="true" outlineLevel="0" collapsed="false">
      <c r="B30" s="58" t="s">
        <v>55</v>
      </c>
      <c r="C30" s="59"/>
      <c r="D30" s="59"/>
      <c r="E30" s="60" t="n">
        <f aca="false">C30-D30</f>
        <v>0</v>
      </c>
      <c r="F30" s="61" t="n">
        <f aca="false">IF(C7&gt;0,D30/C7,0)</f>
        <v>0</v>
      </c>
      <c r="G30" s="51"/>
    </row>
    <row r="31" customFormat="false" ht="18.75" hidden="false" customHeight="true" outlineLevel="0" collapsed="false">
      <c r="B31" s="58" t="s">
        <v>56</v>
      </c>
      <c r="C31" s="59"/>
      <c r="D31" s="59"/>
      <c r="E31" s="60" t="n">
        <f aca="false">C31-D31</f>
        <v>0</v>
      </c>
      <c r="F31" s="61" t="n">
        <f aca="false">IF(C7&gt;0,D31/C7,0)</f>
        <v>0</v>
      </c>
      <c r="G31" s="51"/>
    </row>
    <row r="32" customFormat="false" ht="18.75" hidden="false" customHeight="true" outlineLevel="0" collapsed="false">
      <c r="B32" s="58" t="s">
        <v>57</v>
      </c>
      <c r="C32" s="59"/>
      <c r="D32" s="59"/>
      <c r="E32" s="60" t="n">
        <f aca="false">C32-D32</f>
        <v>0</v>
      </c>
      <c r="F32" s="61" t="n">
        <f aca="false">IF(C7&gt;0,D32/C7,0)</f>
        <v>0</v>
      </c>
      <c r="G32" s="51"/>
    </row>
    <row r="33" customFormat="false" ht="18.75" hidden="false" customHeight="true" outlineLevel="0" collapsed="false">
      <c r="B33" s="58" t="s">
        <v>58</v>
      </c>
      <c r="C33" s="59"/>
      <c r="D33" s="59"/>
      <c r="E33" s="60" t="n">
        <f aca="false">C33-D33</f>
        <v>0</v>
      </c>
      <c r="F33" s="61" t="n">
        <f aca="false">IF(C7&gt;0,D33/C7,0)</f>
        <v>0</v>
      </c>
      <c r="G33" s="51"/>
    </row>
    <row r="34" customFormat="false" ht="18.75" hidden="false" customHeight="true" outlineLevel="0" collapsed="false">
      <c r="B34" s="58" t="s">
        <v>59</v>
      </c>
      <c r="C34" s="59"/>
      <c r="D34" s="59"/>
      <c r="E34" s="60" t="n">
        <f aca="false">C34-D34</f>
        <v>0</v>
      </c>
      <c r="F34" s="61" t="n">
        <f aca="false">IF(C7&gt;0,D34/C7,0)</f>
        <v>0</v>
      </c>
      <c r="G34" s="51"/>
    </row>
    <row r="35" customFormat="false" ht="18.75" hidden="false" customHeight="true" outlineLevel="0" collapsed="false">
      <c r="B35" s="58" t="s">
        <v>60</v>
      </c>
      <c r="C35" s="59"/>
      <c r="D35" s="59"/>
      <c r="E35" s="60" t="n">
        <f aca="false">C35-D35</f>
        <v>0</v>
      </c>
      <c r="F35" s="61" t="n">
        <f aca="false">IF(C7&gt;0,D35/C7,0)</f>
        <v>0</v>
      </c>
      <c r="G35" s="51"/>
    </row>
    <row r="36" customFormat="false" ht="18.75" hidden="false" customHeight="true" outlineLevel="0" collapsed="false">
      <c r="B36" s="58" t="s">
        <v>61</v>
      </c>
      <c r="C36" s="59"/>
      <c r="D36" s="59"/>
      <c r="E36" s="60" t="n">
        <f aca="false">C36-D36</f>
        <v>0</v>
      </c>
      <c r="F36" s="61" t="n">
        <f aca="false">IF(C7&gt;0,D36/C7,0)</f>
        <v>0</v>
      </c>
      <c r="G36" s="51"/>
    </row>
    <row r="37" customFormat="false" ht="18.75" hidden="false" customHeight="true" outlineLevel="0" collapsed="false">
      <c r="B37" s="58" t="s">
        <v>62</v>
      </c>
      <c r="C37" s="59"/>
      <c r="D37" s="59"/>
      <c r="E37" s="60" t="n">
        <f aca="false">C37-D37</f>
        <v>0</v>
      </c>
      <c r="F37" s="61" t="n">
        <f aca="false">IF(C7&gt;0,D37/C7,0)</f>
        <v>0</v>
      </c>
      <c r="G37" s="51"/>
    </row>
    <row r="38" customFormat="false" ht="19.5" hidden="false" customHeight="true" outlineLevel="0" collapsed="false">
      <c r="B38" s="16" t="s">
        <v>63</v>
      </c>
      <c r="C38" s="62" t="n">
        <f aca="false">SUM(C29:C37)</f>
        <v>0</v>
      </c>
      <c r="D38" s="62" t="n">
        <f aca="false">SUM(D29:D37)</f>
        <v>0</v>
      </c>
      <c r="E38" s="62" t="n">
        <f aca="false">C38-D38</f>
        <v>0</v>
      </c>
      <c r="F38" s="63" t="n">
        <f aca="false">IF(C7&gt;0,D38/C7,0)</f>
        <v>0</v>
      </c>
      <c r="G38" s="51"/>
    </row>
    <row r="39" customFormat="false" ht="6" hidden="false" customHeight="true" outlineLevel="0" collapsed="false"/>
    <row r="40" customFormat="false" ht="19.5" hidden="false" customHeight="true" outlineLevel="0" collapsed="false">
      <c r="B40" s="29" t="s">
        <v>64</v>
      </c>
      <c r="C40" s="29"/>
      <c r="D40" s="29"/>
      <c r="E40" s="29"/>
      <c r="F40" s="29"/>
      <c r="G40" s="29"/>
    </row>
    <row r="41" customFormat="false" ht="18.75" hidden="false" customHeight="true" outlineLevel="0" collapsed="false">
      <c r="B41" s="64" t="s">
        <v>65</v>
      </c>
      <c r="C41" s="65"/>
      <c r="D41" s="65"/>
      <c r="E41" s="66" t="n">
        <f aca="false">C41-D41</f>
        <v>0</v>
      </c>
      <c r="F41" s="67" t="n">
        <f aca="false">IF(C7&gt;0,D41/C7,0)</f>
        <v>0</v>
      </c>
      <c r="G41" s="51"/>
    </row>
    <row r="42" customFormat="false" ht="18.75" hidden="false" customHeight="true" outlineLevel="0" collapsed="false">
      <c r="B42" s="64" t="s">
        <v>66</v>
      </c>
      <c r="C42" s="65"/>
      <c r="D42" s="65"/>
      <c r="E42" s="66" t="n">
        <f aca="false">C42-D42</f>
        <v>0</v>
      </c>
      <c r="F42" s="67" t="n">
        <f aca="false">IF(C7&gt;0,D42/C7,0)</f>
        <v>0</v>
      </c>
      <c r="G42" s="51"/>
    </row>
    <row r="43" customFormat="false" ht="18.75" hidden="false" customHeight="true" outlineLevel="0" collapsed="false">
      <c r="B43" s="64" t="s">
        <v>67</v>
      </c>
      <c r="C43" s="65"/>
      <c r="D43" s="65"/>
      <c r="E43" s="66" t="n">
        <f aca="false">C43-D43</f>
        <v>0</v>
      </c>
      <c r="F43" s="67" t="n">
        <f aca="false">IF(C7&gt;0,D43/C7,0)</f>
        <v>0</v>
      </c>
      <c r="G43" s="51"/>
    </row>
    <row r="44" customFormat="false" ht="18.75" hidden="false" customHeight="true" outlineLevel="0" collapsed="false">
      <c r="B44" s="64" t="s">
        <v>68</v>
      </c>
      <c r="C44" s="65"/>
      <c r="D44" s="65"/>
      <c r="E44" s="66" t="n">
        <f aca="false">C44-D44</f>
        <v>0</v>
      </c>
      <c r="F44" s="67" t="n">
        <f aca="false">IF(C7&gt;0,D44/C7,0)</f>
        <v>0</v>
      </c>
      <c r="G44" s="51"/>
    </row>
    <row r="45" customFormat="false" ht="18.75" hidden="false" customHeight="true" outlineLevel="0" collapsed="false">
      <c r="B45" s="64" t="s">
        <v>69</v>
      </c>
      <c r="C45" s="65"/>
      <c r="D45" s="65"/>
      <c r="E45" s="66" t="n">
        <f aca="false">C45-D45</f>
        <v>0</v>
      </c>
      <c r="F45" s="67" t="n">
        <f aca="false">IF(C7&gt;0,D45/C7,0)</f>
        <v>0</v>
      </c>
      <c r="G45" s="51"/>
    </row>
    <row r="46" customFormat="false" ht="19.5" hidden="false" customHeight="true" outlineLevel="0" collapsed="false">
      <c r="B46" s="18" t="s">
        <v>70</v>
      </c>
      <c r="C46" s="68" t="n">
        <f aca="false">SUM(C41:C45)</f>
        <v>0</v>
      </c>
      <c r="D46" s="68" t="n">
        <f aca="false">SUM(D41:D45)</f>
        <v>0</v>
      </c>
      <c r="E46" s="68" t="n">
        <f aca="false">C46-D46</f>
        <v>0</v>
      </c>
      <c r="F46" s="69" t="n">
        <f aca="false">IF(C7&gt;0,D46/C7,0)</f>
        <v>0</v>
      </c>
      <c r="G46" s="51"/>
    </row>
    <row r="47" customFormat="false" ht="7.5" hidden="false" customHeight="true" outlineLevel="0" collapsed="false"/>
    <row r="48" customFormat="false" ht="24" hidden="false" customHeight="true" outlineLevel="0" collapsed="false">
      <c r="B48" s="70" t="s">
        <v>71</v>
      </c>
      <c r="C48" s="70"/>
      <c r="D48" s="70"/>
      <c r="E48" s="70"/>
      <c r="F48" s="70"/>
      <c r="G48" s="70"/>
    </row>
    <row r="49" customFormat="false" ht="21.75" hidden="false" customHeight="true" outlineLevel="0" collapsed="false">
      <c r="B49" s="71" t="s">
        <v>72</v>
      </c>
      <c r="C49" s="72" t="n">
        <f aca="false">C26+C38+C46</f>
        <v>0</v>
      </c>
      <c r="D49" s="72" t="n">
        <f aca="false">D26+D38+D46</f>
        <v>0</v>
      </c>
      <c r="E49" s="73"/>
      <c r="F49" s="73"/>
      <c r="G49" s="73"/>
    </row>
    <row r="50" customFormat="false" ht="21.75" hidden="false" customHeight="true" outlineLevel="0" collapsed="false">
      <c r="B50" s="37" t="s">
        <v>73</v>
      </c>
      <c r="C50" s="38" t="n">
        <f aca="false">C7-C49</f>
        <v>100000</v>
      </c>
      <c r="D50" s="38" t="n">
        <f aca="false">C7-D49</f>
        <v>100000</v>
      </c>
      <c r="E50" s="39"/>
      <c r="F50" s="39"/>
      <c r="G50" s="39"/>
    </row>
    <row r="51" customFormat="false" ht="21.75" hidden="false" customHeight="true" outlineLevel="0" collapsed="false">
      <c r="B51" s="43" t="s">
        <v>74</v>
      </c>
      <c r="C51" s="74" t="n">
        <f aca="false">IF(C7&gt;0,C46/C7,0)</f>
        <v>0</v>
      </c>
      <c r="D51" s="74" t="n">
        <f aca="false">IF(C7&gt;0,D46/C7,0)</f>
        <v>0</v>
      </c>
      <c r="E51" s="45"/>
      <c r="F51" s="45"/>
      <c r="G51" s="45"/>
    </row>
    <row r="54" customFormat="false" ht="18" hidden="false" customHeight="true" outlineLevel="0" collapsed="false">
      <c r="B54" s="75" t="s">
        <v>75</v>
      </c>
      <c r="C54" s="75"/>
      <c r="D54" s="75"/>
      <c r="E54" s="75"/>
      <c r="F54" s="75"/>
      <c r="G54" s="75"/>
    </row>
  </sheetData>
  <mergeCells count="18">
    <mergeCell ref="B1:G1"/>
    <mergeCell ref="B2:G2"/>
    <mergeCell ref="B4:G4"/>
    <mergeCell ref="D5:G5"/>
    <mergeCell ref="D6:G6"/>
    <mergeCell ref="D7:G7"/>
    <mergeCell ref="B9:G9"/>
    <mergeCell ref="D10:G10"/>
    <mergeCell ref="D11:G11"/>
    <mergeCell ref="D12:G12"/>
    <mergeCell ref="B17:G17"/>
    <mergeCell ref="B28:G28"/>
    <mergeCell ref="B40:G40"/>
    <mergeCell ref="B48:G48"/>
    <mergeCell ref="E49:G49"/>
    <mergeCell ref="E50:G50"/>
    <mergeCell ref="E51:G51"/>
    <mergeCell ref="B54:G54"/>
  </mergeCells>
  <dataValidations count="1">
    <dataValidation allowBlank="false" error="Please select a currency from the list." errorStyle="stop" errorTitle="Invalid Currency" operator="between" showDropDown="false" showErrorMessage="true" showInputMessage="false" sqref="G3" type="list">
      <formula1>Currency!$A$2:$A$26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24"/>
  <sheetViews>
    <sheetView showFormulas="false" showGridLines="fals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D16" activeCellId="0" sqref="D16"/>
    </sheetView>
  </sheetViews>
  <sheetFormatPr defaultColWidth="8.6328125" defaultRowHeight="14.2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7" min="3" style="0" width="16"/>
    <col collapsed="false" customWidth="true" hidden="false" outlineLevel="0" max="8" min="8" style="0" width="3"/>
  </cols>
  <sheetData>
    <row r="1" customFormat="false" ht="31.5" hidden="false" customHeight="true" outlineLevel="0" collapsed="false">
      <c r="B1" s="76" t="s">
        <v>76</v>
      </c>
      <c r="C1" s="76"/>
      <c r="D1" s="76"/>
      <c r="E1" s="76"/>
      <c r="F1" s="76"/>
      <c r="G1" s="76"/>
    </row>
    <row r="2" customFormat="false" ht="15.75" hidden="false" customHeight="true" outlineLevel="0" collapsed="false">
      <c r="B2" s="24" t="s">
        <v>77</v>
      </c>
      <c r="C2" s="24"/>
      <c r="D2" s="24"/>
      <c r="E2" s="24"/>
      <c r="F2" s="24"/>
      <c r="G2" s="24"/>
    </row>
    <row r="4" customFormat="false" ht="21.75" hidden="false" customHeight="true" outlineLevel="0" collapsed="false">
      <c r="B4" s="77" t="s">
        <v>78</v>
      </c>
      <c r="C4" s="77"/>
      <c r="D4" s="77"/>
      <c r="E4" s="77"/>
      <c r="F4" s="77"/>
      <c r="G4" s="77"/>
    </row>
    <row r="5" customFormat="false" ht="9.75" hidden="false" customHeight="true" outlineLevel="0" collapsed="false">
      <c r="B5" s="78" t="n">
        <f aca="false">'Budget Planner'!C7</f>
        <v>100000</v>
      </c>
      <c r="C5" s="78"/>
      <c r="D5" s="79" t="n">
        <f aca="false">'Budget Planner'!C49</f>
        <v>0</v>
      </c>
      <c r="E5" s="79"/>
      <c r="F5" s="80" t="n">
        <f aca="false">'Budget Planner'!D49</f>
        <v>0</v>
      </c>
      <c r="G5" s="80"/>
    </row>
    <row r="6" customFormat="false" ht="27.75" hidden="false" customHeight="true" outlineLevel="0" collapsed="false">
      <c r="B6" s="78"/>
      <c r="C6" s="78"/>
      <c r="D6" s="79"/>
      <c r="E6" s="79"/>
      <c r="F6" s="80"/>
      <c r="G6" s="80"/>
    </row>
    <row r="7" customFormat="false" ht="9.75" hidden="false" customHeight="true" outlineLevel="0" collapsed="false">
      <c r="B7" s="78"/>
      <c r="C7" s="78"/>
      <c r="D7" s="79"/>
      <c r="E7" s="79"/>
      <c r="F7" s="80"/>
      <c r="G7" s="80"/>
    </row>
    <row r="8" customFormat="false" ht="18" hidden="false" customHeight="true" outlineLevel="0" collapsed="false">
      <c r="B8" s="81" t="str">
        <f aca="false">"Monthly Income ("&amp;'Budget Planner'!H3&amp;")"</f>
        <v>Monthly Income (Nu.)</v>
      </c>
      <c r="C8" s="51"/>
      <c r="D8" s="82" t="str">
        <f aca="false">"Total Budgeted ("&amp;'Budget Planner'!H3&amp;")"</f>
        <v>Total Budgeted (Nu.)</v>
      </c>
      <c r="E8" s="51"/>
      <c r="F8" s="83" t="str">
        <f aca="false">"Total Actual ("&amp;'Budget Planner'!H3&amp;")"</f>
        <v>Total Actual (Nu.)</v>
      </c>
      <c r="G8" s="51"/>
    </row>
    <row r="10" customFormat="false" ht="6" hidden="false" customHeight="true" outlineLevel="0" collapsed="false"/>
    <row r="11" customFormat="false" ht="21.75" hidden="false" customHeight="true" outlineLevel="0" collapsed="false">
      <c r="B11" s="84" t="s">
        <v>79</v>
      </c>
      <c r="C11" s="84"/>
      <c r="D11" s="84"/>
      <c r="E11" s="84"/>
      <c r="F11" s="84"/>
      <c r="G11" s="84"/>
    </row>
    <row r="12" customFormat="false" ht="21.75" hidden="false" customHeight="true" outlineLevel="0" collapsed="false">
      <c r="B12" s="46" t="s">
        <v>80</v>
      </c>
      <c r="C12" s="46" t="s">
        <v>81</v>
      </c>
      <c r="D12" s="47" t="str">
        <f aca="false">"Target ("&amp;'Budget Planner'!H3&amp;")"</f>
        <v>Target (Nu.)</v>
      </c>
      <c r="E12" s="48" t="str">
        <f aca="false">"Actual ("&amp;'Budget Planner'!H3&amp;")"</f>
        <v>Actual (Nu.)</v>
      </c>
      <c r="F12" s="50" t="s">
        <v>82</v>
      </c>
      <c r="G12" s="49" t="s">
        <v>83</v>
      </c>
    </row>
    <row r="13" customFormat="false" ht="21.75" hidden="false" customHeight="true" outlineLevel="0" collapsed="false">
      <c r="B13" s="85" t="s">
        <v>84</v>
      </c>
      <c r="C13" s="86"/>
      <c r="D13" s="87" t="n">
        <f aca="false">'Budget Planner'!C26</f>
        <v>0</v>
      </c>
      <c r="E13" s="88" t="n">
        <f aca="false">'Budget Planner'!D26</f>
        <v>0</v>
      </c>
      <c r="F13" s="89" t="n">
        <f aca="false">IF('Budget Planner'!C7&gt;0,E13/'Budget Planner'!C7,0)</f>
        <v>0</v>
      </c>
      <c r="G13" s="90" t="str">
        <f aca="false">IF(E13&lt;='Budget Planner'!C7*0.5,"On Track","Over Budget")</f>
        <v>On Track</v>
      </c>
    </row>
    <row r="14" customFormat="false" ht="21.75" hidden="false" customHeight="true" outlineLevel="0" collapsed="false">
      <c r="B14" s="91" t="s">
        <v>85</v>
      </c>
      <c r="C14" s="92"/>
      <c r="D14" s="93" t="n">
        <f aca="false">'Budget Planner'!C38</f>
        <v>0</v>
      </c>
      <c r="E14" s="94" t="n">
        <f aca="false">'Budget Planner'!D38</f>
        <v>0</v>
      </c>
      <c r="F14" s="89" t="n">
        <f aca="false">IF('Budget Planner'!C7&gt;0,E14/'Budget Planner'!C7,0)</f>
        <v>0</v>
      </c>
      <c r="G14" s="90" t="str">
        <f aca="false">IF(E14&lt;='Budget Planner'!C7*0.3,"On Track"," Over Budget")</f>
        <v>On Track</v>
      </c>
    </row>
    <row r="15" customFormat="false" ht="21.75" hidden="false" customHeight="true" outlineLevel="0" collapsed="false">
      <c r="B15" s="95" t="s">
        <v>86</v>
      </c>
      <c r="C15" s="89"/>
      <c r="D15" s="96" t="n">
        <f aca="false">'Budget Planner'!C46</f>
        <v>0</v>
      </c>
      <c r="E15" s="97" t="n">
        <f aca="false">'Budget Planner'!D46</f>
        <v>0</v>
      </c>
      <c r="F15" s="86" t="n">
        <f aca="false">IF('Budget Planner'!C7&gt;0,E15/'Budget Planner'!C7,0)</f>
        <v>0</v>
      </c>
      <c r="G15" s="98" t="str">
        <f aca="false">IF(E15&lt;='Budget Planner'!C7*0.2," On Track"," Over Budget")</f>
        <v> On Track</v>
      </c>
    </row>
    <row r="17" customFormat="false" ht="7.5" hidden="false" customHeight="true" outlineLevel="0" collapsed="false"/>
    <row r="18" customFormat="false" ht="27.75" hidden="false" customHeight="true" outlineLevel="0" collapsed="false">
      <c r="B18" s="99" t="str">
        <f aca="false">CONCATENATE("Your savings rate is: ", TEXT('Budget Planner'!D51,"0.0%"), "  (Target: 20%)")</f>
        <v>Your savings rate is: 0.0%  (Target: 20%)</v>
      </c>
      <c r="C18" s="99"/>
      <c r="D18" s="99"/>
      <c r="E18" s="99"/>
      <c r="F18" s="99"/>
      <c r="G18" s="99"/>
    </row>
    <row r="20" customFormat="false" ht="7.5" hidden="false" customHeight="true" outlineLevel="0" collapsed="false"/>
    <row r="21" customFormat="false" ht="19.5" hidden="false" customHeight="true" outlineLevel="0" collapsed="false">
      <c r="B21" s="100" t="s">
        <v>87</v>
      </c>
      <c r="C21" s="100"/>
      <c r="D21" s="100"/>
      <c r="E21" s="100"/>
      <c r="F21" s="100"/>
      <c r="G21" s="100"/>
    </row>
    <row r="22" customFormat="false" ht="18" hidden="false" customHeight="true" outlineLevel="0" collapsed="false">
      <c r="B22" s="101"/>
      <c r="C22" s="101"/>
      <c r="D22" s="101"/>
      <c r="E22" s="101"/>
      <c r="F22" s="101"/>
      <c r="G22" s="101"/>
    </row>
    <row r="23" customFormat="false" ht="18" hidden="false" customHeight="true" outlineLevel="0" collapsed="false">
      <c r="B23" s="101"/>
      <c r="C23" s="101"/>
      <c r="D23" s="101"/>
      <c r="E23" s="101"/>
      <c r="F23" s="101"/>
      <c r="G23" s="101"/>
    </row>
    <row r="24" customFormat="false" ht="18" hidden="false" customHeight="true" outlineLevel="0" collapsed="false">
      <c r="B24" s="101"/>
      <c r="C24" s="101"/>
      <c r="D24" s="101"/>
      <c r="E24" s="101"/>
      <c r="F24" s="101"/>
      <c r="G24" s="101"/>
    </row>
  </sheetData>
  <mergeCells count="10">
    <mergeCell ref="B1:G1"/>
    <mergeCell ref="B2:G2"/>
    <mergeCell ref="B4:G4"/>
    <mergeCell ref="B5:C7"/>
    <mergeCell ref="D5:E7"/>
    <mergeCell ref="F5:G7"/>
    <mergeCell ref="B11:G11"/>
    <mergeCell ref="B18:G18"/>
    <mergeCell ref="B21:G21"/>
    <mergeCell ref="B22:G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9" activeCellId="0" sqref="L9"/>
    </sheetView>
  </sheetViews>
  <sheetFormatPr defaultColWidth="8.6328125" defaultRowHeight="14.2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16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7" min="7" style="0" width="20"/>
    <col collapsed="false" customWidth="true" hidden="false" outlineLevel="0" max="8" min="8" style="0" width="3"/>
  </cols>
  <sheetData>
    <row r="1" customFormat="false" ht="30" hidden="false" customHeight="true" outlineLevel="0" collapsed="false">
      <c r="B1" s="23" t="s">
        <v>88</v>
      </c>
      <c r="C1" s="23"/>
      <c r="D1" s="23"/>
      <c r="E1" s="23"/>
      <c r="F1" s="23"/>
      <c r="G1" s="23"/>
    </row>
    <row r="2" customFormat="false" ht="15.75" hidden="false" customHeight="true" outlineLevel="0" collapsed="false">
      <c r="B2" s="102"/>
      <c r="C2" s="102"/>
      <c r="D2" s="102"/>
      <c r="E2" s="102"/>
      <c r="F2" s="102"/>
      <c r="G2" s="102"/>
    </row>
    <row r="3" customFormat="false" ht="7.5" hidden="false" customHeight="true" outlineLevel="0" collapsed="false"/>
    <row r="4" customFormat="false" ht="24" hidden="false" customHeight="true" outlineLevel="0" collapsed="false">
      <c r="B4" s="103" t="s">
        <v>89</v>
      </c>
      <c r="C4" s="103" t="s">
        <v>90</v>
      </c>
      <c r="D4" s="104" t="str">
        <f aca="false">"Amount ("&amp;'Budget Planner'!H3&amp;")"</f>
        <v>Amount (Nu.)</v>
      </c>
      <c r="E4" s="105" t="s">
        <v>80</v>
      </c>
      <c r="F4" s="106" t="s">
        <v>91</v>
      </c>
      <c r="G4" s="107" t="s">
        <v>92</v>
      </c>
    </row>
    <row r="5" customFormat="false" ht="18.75" hidden="false" customHeight="true" outlineLevel="0" collapsed="false">
      <c r="B5" s="108" t="s">
        <v>93</v>
      </c>
      <c r="C5" s="108" t="s">
        <v>94</v>
      </c>
      <c r="D5" s="53"/>
      <c r="E5" s="108" t="s">
        <v>95</v>
      </c>
      <c r="F5" s="108" t="s">
        <v>85</v>
      </c>
      <c r="G5" s="108" t="s">
        <v>96</v>
      </c>
    </row>
    <row r="6" customFormat="false" ht="18.75" hidden="false" customHeight="true" outlineLevel="0" collapsed="false">
      <c r="B6" s="109" t="s">
        <v>93</v>
      </c>
      <c r="C6" s="109" t="s">
        <v>97</v>
      </c>
      <c r="D6" s="110"/>
      <c r="E6" s="109" t="s">
        <v>98</v>
      </c>
      <c r="F6" s="109" t="s">
        <v>84</v>
      </c>
      <c r="G6" s="109"/>
    </row>
    <row r="7" customFormat="false" ht="18.75" hidden="false" customHeight="true" outlineLevel="0" collapsed="false">
      <c r="B7" s="108" t="s">
        <v>93</v>
      </c>
      <c r="C7" s="108" t="s">
        <v>99</v>
      </c>
      <c r="D7" s="53"/>
      <c r="E7" s="108" t="s">
        <v>100</v>
      </c>
      <c r="F7" s="108" t="s">
        <v>84</v>
      </c>
      <c r="G7" s="108" t="s">
        <v>101</v>
      </c>
    </row>
    <row r="8" customFormat="false" ht="18.75" hidden="false" customHeight="true" outlineLevel="0" collapsed="false">
      <c r="B8" s="109" t="s">
        <v>93</v>
      </c>
      <c r="C8" s="109" t="s">
        <v>102</v>
      </c>
      <c r="D8" s="110"/>
      <c r="E8" s="109" t="s">
        <v>95</v>
      </c>
      <c r="F8" s="109" t="s">
        <v>84</v>
      </c>
      <c r="G8" s="109"/>
    </row>
    <row r="9" customFormat="false" ht="18.75" hidden="false" customHeight="true" outlineLevel="0" collapsed="false">
      <c r="B9" s="108" t="s">
        <v>103</v>
      </c>
      <c r="C9" s="108" t="s">
        <v>104</v>
      </c>
      <c r="D9" s="53"/>
      <c r="E9" s="108" t="s">
        <v>95</v>
      </c>
      <c r="F9" s="108" t="s">
        <v>85</v>
      </c>
      <c r="G9" s="108"/>
    </row>
    <row r="10" customFormat="false" ht="18.75" hidden="false" customHeight="true" outlineLevel="0" collapsed="false">
      <c r="B10" s="109" t="s">
        <v>103</v>
      </c>
      <c r="C10" s="109" t="s">
        <v>105</v>
      </c>
      <c r="D10" s="110"/>
      <c r="E10" s="109" t="s">
        <v>106</v>
      </c>
      <c r="F10" s="109" t="s">
        <v>84</v>
      </c>
      <c r="G10" s="109" t="s">
        <v>107</v>
      </c>
    </row>
    <row r="11" customFormat="false" ht="18.75" hidden="false" customHeight="true" outlineLevel="0" collapsed="false">
      <c r="B11" s="108" t="s">
        <v>108</v>
      </c>
      <c r="C11" s="108" t="s">
        <v>109</v>
      </c>
      <c r="D11" s="53"/>
      <c r="E11" s="108" t="s">
        <v>110</v>
      </c>
      <c r="F11" s="108" t="s">
        <v>85</v>
      </c>
      <c r="G11" s="108" t="s">
        <v>111</v>
      </c>
    </row>
    <row r="12" customFormat="false" ht="18.75" hidden="false" customHeight="true" outlineLevel="0" collapsed="false">
      <c r="B12" s="109" t="s">
        <v>108</v>
      </c>
      <c r="C12" s="109" t="s">
        <v>112</v>
      </c>
      <c r="D12" s="110"/>
      <c r="E12" s="109" t="s">
        <v>86</v>
      </c>
      <c r="F12" s="109" t="s">
        <v>86</v>
      </c>
      <c r="G12" s="109" t="s">
        <v>113</v>
      </c>
    </row>
    <row r="13" customFormat="false" ht="18.75" hidden="false" customHeight="true" outlineLevel="0" collapsed="false">
      <c r="B13" s="111"/>
      <c r="C13" s="111"/>
      <c r="D13" s="112"/>
      <c r="E13" s="111"/>
      <c r="F13" s="111"/>
      <c r="G13" s="111"/>
    </row>
    <row r="14" customFormat="false" ht="18.75" hidden="false" customHeight="true" outlineLevel="0" collapsed="false">
      <c r="B14" s="113"/>
      <c r="C14" s="113"/>
      <c r="D14" s="114"/>
      <c r="E14" s="113"/>
      <c r="F14" s="113"/>
      <c r="G14" s="113"/>
    </row>
    <row r="15" customFormat="false" ht="18.75" hidden="false" customHeight="true" outlineLevel="0" collapsed="false">
      <c r="B15" s="115"/>
      <c r="C15" s="115"/>
      <c r="D15" s="116"/>
      <c r="E15" s="115"/>
      <c r="F15" s="115"/>
      <c r="G15" s="115"/>
    </row>
    <row r="16" customFormat="false" ht="18.75" hidden="false" customHeight="true" outlineLevel="0" collapsed="false">
      <c r="B16" s="113"/>
      <c r="C16" s="113"/>
      <c r="D16" s="114"/>
      <c r="E16" s="113"/>
      <c r="F16" s="113"/>
      <c r="G16" s="113"/>
    </row>
    <row r="17" customFormat="false" ht="18.75" hidden="false" customHeight="true" outlineLevel="0" collapsed="false">
      <c r="B17" s="115"/>
      <c r="C17" s="115"/>
      <c r="D17" s="116"/>
      <c r="E17" s="115"/>
      <c r="F17" s="115"/>
      <c r="G17" s="115"/>
    </row>
    <row r="18" customFormat="false" ht="18.75" hidden="false" customHeight="true" outlineLevel="0" collapsed="false">
      <c r="B18" s="113"/>
      <c r="C18" s="113"/>
      <c r="D18" s="114"/>
      <c r="E18" s="113"/>
      <c r="F18" s="113"/>
      <c r="G18" s="113"/>
    </row>
    <row r="19" customFormat="false" ht="18.75" hidden="false" customHeight="true" outlineLevel="0" collapsed="false">
      <c r="B19" s="115"/>
      <c r="C19" s="115"/>
      <c r="D19" s="116"/>
      <c r="E19" s="115"/>
      <c r="F19" s="115"/>
      <c r="G19" s="115"/>
    </row>
    <row r="20" customFormat="false" ht="18.75" hidden="false" customHeight="true" outlineLevel="0" collapsed="false">
      <c r="B20" s="113"/>
      <c r="C20" s="113"/>
      <c r="D20" s="114"/>
      <c r="E20" s="113"/>
      <c r="F20" s="113"/>
      <c r="G20" s="113"/>
    </row>
    <row r="21" customFormat="false" ht="18.75" hidden="false" customHeight="true" outlineLevel="0" collapsed="false">
      <c r="B21" s="115"/>
      <c r="C21" s="115"/>
      <c r="D21" s="116"/>
      <c r="E21" s="115"/>
      <c r="F21" s="115"/>
      <c r="G21" s="115"/>
    </row>
    <row r="22" customFormat="false" ht="18.75" hidden="false" customHeight="true" outlineLevel="0" collapsed="false">
      <c r="B22" s="113"/>
      <c r="C22" s="113"/>
      <c r="D22" s="114"/>
      <c r="E22" s="113"/>
      <c r="F22" s="113"/>
      <c r="G22" s="113"/>
    </row>
    <row r="23" customFormat="false" ht="18.75" hidden="false" customHeight="true" outlineLevel="0" collapsed="false">
      <c r="B23" s="115"/>
      <c r="C23" s="115"/>
      <c r="D23" s="116"/>
      <c r="E23" s="115"/>
      <c r="F23" s="115"/>
      <c r="G23" s="115"/>
    </row>
    <row r="24" customFormat="false" ht="18.75" hidden="false" customHeight="true" outlineLevel="0" collapsed="false">
      <c r="B24" s="113"/>
      <c r="C24" s="113"/>
      <c r="D24" s="114"/>
      <c r="E24" s="113"/>
      <c r="F24" s="113"/>
      <c r="G24" s="113"/>
    </row>
    <row r="25" customFormat="false" ht="18.75" hidden="false" customHeight="true" outlineLevel="0" collapsed="false">
      <c r="B25" s="115"/>
      <c r="C25" s="115"/>
      <c r="D25" s="116"/>
      <c r="E25" s="115"/>
      <c r="F25" s="115"/>
      <c r="G25" s="115"/>
    </row>
    <row r="26" customFormat="false" ht="18.75" hidden="false" customHeight="true" outlineLevel="0" collapsed="false">
      <c r="B26" s="113"/>
      <c r="C26" s="113"/>
      <c r="D26" s="114"/>
      <c r="E26" s="113"/>
      <c r="F26" s="113"/>
      <c r="G26" s="113"/>
    </row>
    <row r="27" customFormat="false" ht="18.75" hidden="false" customHeight="true" outlineLevel="0" collapsed="false">
      <c r="B27" s="115"/>
      <c r="C27" s="115"/>
      <c r="D27" s="116"/>
      <c r="E27" s="115"/>
      <c r="F27" s="115"/>
      <c r="G27" s="115"/>
    </row>
    <row r="28" customFormat="false" ht="18.75" hidden="false" customHeight="true" outlineLevel="0" collapsed="false">
      <c r="B28" s="113"/>
      <c r="C28" s="113"/>
      <c r="D28" s="114"/>
      <c r="E28" s="113"/>
      <c r="F28" s="113"/>
      <c r="G28" s="113"/>
    </row>
    <row r="29" customFormat="false" ht="18.75" hidden="false" customHeight="true" outlineLevel="0" collapsed="false">
      <c r="B29" s="115"/>
      <c r="C29" s="115"/>
      <c r="D29" s="116"/>
      <c r="E29" s="115"/>
      <c r="F29" s="115"/>
      <c r="G29" s="115"/>
    </row>
    <row r="30" customFormat="false" ht="18.75" hidden="false" customHeight="true" outlineLevel="0" collapsed="false">
      <c r="B30" s="113"/>
      <c r="C30" s="113"/>
      <c r="D30" s="114"/>
      <c r="E30" s="113"/>
      <c r="F30" s="113"/>
      <c r="G30" s="113"/>
    </row>
    <row r="31" customFormat="false" ht="18.75" hidden="false" customHeight="true" outlineLevel="0" collapsed="false">
      <c r="B31" s="115"/>
      <c r="C31" s="115"/>
      <c r="D31" s="116"/>
      <c r="E31" s="115"/>
      <c r="F31" s="115"/>
      <c r="G31" s="115"/>
    </row>
    <row r="32" customFormat="false" ht="18.75" hidden="false" customHeight="true" outlineLevel="0" collapsed="false">
      <c r="B32" s="113"/>
      <c r="C32" s="113"/>
      <c r="D32" s="114"/>
      <c r="E32" s="113"/>
      <c r="F32" s="113"/>
      <c r="G32" s="113"/>
    </row>
    <row r="33" customFormat="false" ht="18.75" hidden="false" customHeight="true" outlineLevel="0" collapsed="false">
      <c r="B33" s="115"/>
      <c r="C33" s="115"/>
      <c r="D33" s="116"/>
      <c r="E33" s="115"/>
      <c r="F33" s="115"/>
      <c r="G33" s="115"/>
    </row>
    <row r="34" customFormat="false" ht="18.75" hidden="false" customHeight="true" outlineLevel="0" collapsed="false">
      <c r="B34" s="113"/>
      <c r="C34" s="113"/>
      <c r="D34" s="114"/>
      <c r="E34" s="113"/>
      <c r="F34" s="113"/>
      <c r="G34" s="113"/>
    </row>
    <row r="35" customFormat="false" ht="18.75" hidden="false" customHeight="true" outlineLevel="0" collapsed="false">
      <c r="B35" s="115"/>
      <c r="C35" s="115"/>
      <c r="D35" s="116"/>
      <c r="E35" s="115"/>
      <c r="F35" s="115"/>
      <c r="G35" s="115"/>
    </row>
    <row r="36" customFormat="false" ht="18.75" hidden="false" customHeight="true" outlineLevel="0" collapsed="false">
      <c r="B36" s="113"/>
      <c r="C36" s="113"/>
      <c r="D36" s="114"/>
      <c r="E36" s="113"/>
      <c r="F36" s="113"/>
      <c r="G36" s="113"/>
    </row>
    <row r="37" customFormat="false" ht="18.75" hidden="false" customHeight="true" outlineLevel="0" collapsed="false">
      <c r="B37" s="115"/>
      <c r="C37" s="115"/>
      <c r="D37" s="116"/>
      <c r="E37" s="115"/>
      <c r="F37" s="115"/>
      <c r="G37" s="115"/>
    </row>
    <row r="38" customFormat="false" ht="18.75" hidden="false" customHeight="true" outlineLevel="0" collapsed="false">
      <c r="B38" s="113"/>
      <c r="C38" s="113"/>
      <c r="D38" s="114"/>
      <c r="E38" s="113"/>
      <c r="F38" s="113"/>
      <c r="G38" s="113"/>
    </row>
    <row r="39" customFormat="false" ht="18.75" hidden="false" customHeight="true" outlineLevel="0" collapsed="false">
      <c r="B39" s="115"/>
      <c r="C39" s="115"/>
      <c r="D39" s="116"/>
      <c r="E39" s="115"/>
      <c r="F39" s="115"/>
      <c r="G39" s="115"/>
    </row>
    <row r="40" customFormat="false" ht="18.75" hidden="false" customHeight="true" outlineLevel="0" collapsed="false">
      <c r="B40" s="113"/>
      <c r="C40" s="113"/>
      <c r="D40" s="114"/>
      <c r="E40" s="113"/>
      <c r="F40" s="113"/>
      <c r="G40" s="113"/>
    </row>
    <row r="41" customFormat="false" ht="18.75" hidden="false" customHeight="true" outlineLevel="0" collapsed="false">
      <c r="B41" s="115"/>
      <c r="C41" s="115"/>
      <c r="D41" s="116"/>
      <c r="E41" s="115"/>
      <c r="F41" s="115"/>
      <c r="G41" s="115"/>
    </row>
    <row r="42" customFormat="false" ht="18.75" hidden="false" customHeight="true" outlineLevel="0" collapsed="false">
      <c r="B42" s="113"/>
      <c r="C42" s="113"/>
      <c r="D42" s="114"/>
      <c r="E42" s="113"/>
      <c r="F42" s="113"/>
      <c r="G42" s="113"/>
    </row>
    <row r="43" customFormat="false" ht="21.75" hidden="false" customHeight="true" outlineLevel="0" collapsed="false">
      <c r="B43" s="117" t="s">
        <v>114</v>
      </c>
      <c r="C43" s="117"/>
      <c r="D43" s="118" t="n">
        <f aca="false">SUM(D5:D42)</f>
        <v>0</v>
      </c>
      <c r="E43" s="119"/>
      <c r="F43" s="119"/>
      <c r="G43" s="119"/>
    </row>
  </sheetData>
  <mergeCells count="3">
    <mergeCell ref="B1:G1"/>
    <mergeCell ref="B2:G2"/>
    <mergeCell ref="B43:C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9" activeCellId="0" sqref="I9"/>
    </sheetView>
  </sheetViews>
  <sheetFormatPr defaultColWidth="8.6328125" defaultRowHeight="14.2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5"/>
    <col collapsed="false" customWidth="true" hidden="false" outlineLevel="0" max="6" min="3" style="0" width="16"/>
    <col collapsed="false" customWidth="true" hidden="false" outlineLevel="0" max="7" min="7" style="0" width="18"/>
    <col collapsed="false" customWidth="true" hidden="false" outlineLevel="0" max="8" min="8" style="0" width="3"/>
  </cols>
  <sheetData>
    <row r="1" customFormat="false" ht="30" hidden="false" customHeight="true" outlineLevel="0" collapsed="false">
      <c r="B1" s="23" t="s">
        <v>115</v>
      </c>
      <c r="C1" s="23"/>
      <c r="D1" s="23"/>
      <c r="E1" s="23"/>
      <c r="F1" s="23"/>
      <c r="G1" s="23"/>
    </row>
    <row r="2" customFormat="false" ht="15.75" hidden="false" customHeight="true" outlineLevel="0" collapsed="false">
      <c r="B2" s="24"/>
      <c r="C2" s="24"/>
      <c r="D2" s="24"/>
      <c r="E2" s="24"/>
      <c r="F2" s="24"/>
      <c r="G2" s="24"/>
    </row>
    <row r="3" customFormat="false" ht="7.5" hidden="false" customHeight="true" outlineLevel="0" collapsed="false"/>
    <row r="4" customFormat="false" ht="19.5" hidden="false" customHeight="true" outlineLevel="0" collapsed="false">
      <c r="B4" s="84" t="s">
        <v>116</v>
      </c>
      <c r="C4" s="84"/>
      <c r="D4" s="84"/>
      <c r="E4" s="84"/>
      <c r="F4" s="84"/>
      <c r="G4" s="84"/>
    </row>
    <row r="5" customFormat="false" ht="24" hidden="false" customHeight="true" outlineLevel="0" collapsed="false">
      <c r="B5" s="46" t="s">
        <v>117</v>
      </c>
      <c r="C5" s="47" t="str">
        <f aca="false">"Target ("&amp;'Budget Planner'!H3&amp;")"</f>
        <v>Target (Nu.)</v>
      </c>
      <c r="D5" s="48" t="str">
        <f aca="false">"Saved So Far ("&amp;'Budget Planner'!H3&amp;")"</f>
        <v>Saved So Far (Nu.)</v>
      </c>
      <c r="E5" s="49" t="str">
        <f aca="false">"Remaining ("&amp;'Budget Planner'!H3&amp;")"</f>
        <v>Remaining (Nu.)</v>
      </c>
      <c r="F5" s="50" t="s">
        <v>118</v>
      </c>
      <c r="G5" s="120" t="s">
        <v>119</v>
      </c>
    </row>
    <row r="6" customFormat="false" ht="21.75" hidden="false" customHeight="true" outlineLevel="0" collapsed="false">
      <c r="B6" s="121" t="s">
        <v>120</v>
      </c>
      <c r="C6" s="88"/>
      <c r="D6" s="88"/>
      <c r="E6" s="87" t="n">
        <f aca="false">IF(C6&gt;0,C6-D6,0)</f>
        <v>0</v>
      </c>
      <c r="F6" s="122" t="s">
        <v>121</v>
      </c>
      <c r="G6" s="123" t="n">
        <f aca="false">IF(C6&gt;0,D6/C6,0)</f>
        <v>0</v>
      </c>
    </row>
    <row r="7" customFormat="false" ht="21.75" hidden="false" customHeight="true" outlineLevel="0" collapsed="false">
      <c r="B7" s="124" t="s">
        <v>122</v>
      </c>
      <c r="C7" s="53"/>
      <c r="D7" s="53"/>
      <c r="E7" s="54" t="n">
        <f aca="false">IF(C7&gt;0,C7-D7,0)</f>
        <v>0</v>
      </c>
      <c r="F7" s="125" t="s">
        <v>123</v>
      </c>
      <c r="G7" s="126" t="n">
        <f aca="false">IF(C7&gt;0,D7/C7,0)</f>
        <v>0</v>
      </c>
    </row>
    <row r="8" customFormat="false" ht="21.75" hidden="false" customHeight="true" outlineLevel="0" collapsed="false">
      <c r="B8" s="121" t="s">
        <v>124</v>
      </c>
      <c r="C8" s="88"/>
      <c r="D8" s="88"/>
      <c r="E8" s="87" t="n">
        <f aca="false">IF(C8&gt;0,C8-D8,0)</f>
        <v>0</v>
      </c>
      <c r="F8" s="122" t="s">
        <v>121</v>
      </c>
      <c r="G8" s="123" t="n">
        <f aca="false">IF(C8&gt;0,D8/C8,0)</f>
        <v>0</v>
      </c>
    </row>
    <row r="9" customFormat="false" ht="21.75" hidden="false" customHeight="true" outlineLevel="0" collapsed="false">
      <c r="B9" s="124" t="s">
        <v>125</v>
      </c>
      <c r="C9" s="53"/>
      <c r="D9" s="53"/>
      <c r="E9" s="54" t="n">
        <f aca="false">IF(C9&gt;0,C9-D9,0)</f>
        <v>0</v>
      </c>
      <c r="F9" s="127"/>
      <c r="G9" s="126" t="n">
        <f aca="false">IF(C9&gt;0,D9/C9,0)</f>
        <v>0</v>
      </c>
    </row>
    <row r="10" customFormat="false" ht="21.75" hidden="false" customHeight="true" outlineLevel="0" collapsed="false">
      <c r="B10" s="121" t="s">
        <v>126</v>
      </c>
      <c r="C10" s="88"/>
      <c r="D10" s="88"/>
      <c r="E10" s="87" t="n">
        <f aca="false">IF(C10&gt;0,C10-D10,0)</f>
        <v>0</v>
      </c>
      <c r="F10" s="122"/>
      <c r="G10" s="123" t="n">
        <f aca="false">IF(C10&gt;0,D10/C10,0)</f>
        <v>0</v>
      </c>
    </row>
    <row r="11" customFormat="false" ht="21.75" hidden="false" customHeight="true" outlineLevel="0" collapsed="false">
      <c r="B11" s="124" t="s">
        <v>127</v>
      </c>
      <c r="C11" s="53"/>
      <c r="D11" s="53"/>
      <c r="E11" s="54" t="n">
        <f aca="false">IF(C11&gt;0,C11-D11,0)</f>
        <v>0</v>
      </c>
      <c r="F11" s="125"/>
      <c r="G11" s="126" t="n">
        <f aca="false">IF(C11&gt;0,D11/C11,0)</f>
        <v>0</v>
      </c>
    </row>
    <row r="13" customFormat="false" ht="7.5" hidden="false" customHeight="true" outlineLevel="0" collapsed="false"/>
    <row r="14" customFormat="false" ht="19.5" hidden="false" customHeight="true" outlineLevel="0" collapsed="false">
      <c r="B14" s="77" t="s">
        <v>128</v>
      </c>
      <c r="C14" s="77"/>
      <c r="D14" s="77"/>
      <c r="E14" s="77"/>
      <c r="F14" s="77"/>
      <c r="G14" s="77"/>
    </row>
    <row r="15" customFormat="false" ht="21.75" hidden="false" customHeight="true" outlineLevel="0" collapsed="false">
      <c r="B15" s="84" t="s">
        <v>6</v>
      </c>
      <c r="C15" s="128" t="s">
        <v>129</v>
      </c>
      <c r="D15" s="128"/>
      <c r="E15" s="128"/>
      <c r="F15" s="128"/>
      <c r="G15" s="128"/>
    </row>
    <row r="16" customFormat="false" ht="21.75" hidden="false" customHeight="true" outlineLevel="0" collapsed="false">
      <c r="B16" s="84" t="s">
        <v>8</v>
      </c>
      <c r="C16" s="128" t="s">
        <v>130</v>
      </c>
      <c r="D16" s="128"/>
      <c r="E16" s="128"/>
      <c r="F16" s="128"/>
      <c r="G16" s="128"/>
    </row>
    <row r="17" customFormat="false" ht="21.75" hidden="false" customHeight="true" outlineLevel="0" collapsed="false">
      <c r="B17" s="84" t="s">
        <v>10</v>
      </c>
      <c r="C17" s="128" t="s">
        <v>131</v>
      </c>
      <c r="D17" s="128"/>
      <c r="E17" s="128"/>
      <c r="F17" s="128"/>
      <c r="G17" s="128"/>
    </row>
    <row r="18" customFormat="false" ht="21.75" hidden="false" customHeight="true" outlineLevel="0" collapsed="false">
      <c r="B18" s="84" t="s">
        <v>12</v>
      </c>
      <c r="C18" s="128" t="s">
        <v>132</v>
      </c>
      <c r="D18" s="128"/>
      <c r="E18" s="128"/>
      <c r="F18" s="128"/>
      <c r="G18" s="128"/>
    </row>
    <row r="19" customFormat="false" ht="21.75" hidden="false" customHeight="true" outlineLevel="0" collapsed="false">
      <c r="B19" s="84" t="s">
        <v>14</v>
      </c>
      <c r="C19" s="128" t="s">
        <v>133</v>
      </c>
      <c r="D19" s="128"/>
      <c r="E19" s="128"/>
      <c r="F19" s="128"/>
      <c r="G19" s="128"/>
    </row>
  </sheetData>
  <mergeCells count="9">
    <mergeCell ref="B1:G1"/>
    <mergeCell ref="B2:G2"/>
    <mergeCell ref="B4:G4"/>
    <mergeCell ref="B14:G14"/>
    <mergeCell ref="C15:G15"/>
    <mergeCell ref="C16:G16"/>
    <mergeCell ref="C17:G17"/>
    <mergeCell ref="C18:G18"/>
    <mergeCell ref="C19:G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3"/>
  <sheetViews>
    <sheetView showFormulas="false" showGridLines="fals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I7" activeCellId="0" sqref="I7"/>
    </sheetView>
  </sheetViews>
  <sheetFormatPr defaultColWidth="8.6328125" defaultRowHeight="14.2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50"/>
    <col collapsed="false" customWidth="true" hidden="false" outlineLevel="0" max="4" min="4" style="0" width="3"/>
  </cols>
  <sheetData>
    <row r="1" customFormat="false" ht="30" hidden="false" customHeight="true" outlineLevel="0" collapsed="false">
      <c r="B1" s="23" t="s">
        <v>134</v>
      </c>
      <c r="C1" s="23"/>
    </row>
    <row r="2" customFormat="false" ht="15.75" hidden="false" customHeight="true" outlineLevel="0" collapsed="false">
      <c r="B2" s="24" t="s">
        <v>135</v>
      </c>
      <c r="C2" s="24"/>
    </row>
    <row r="4" customFormat="false" ht="7.5" hidden="false" customHeight="true" outlineLevel="0" collapsed="false"/>
    <row r="5" customFormat="false" ht="19.5" hidden="false" customHeight="true" outlineLevel="0" collapsed="false">
      <c r="B5" s="129" t="s">
        <v>136</v>
      </c>
      <c r="C5" s="129"/>
    </row>
    <row r="6" customFormat="false" ht="37.5" hidden="false" customHeight="true" outlineLevel="0" collapsed="false">
      <c r="B6" s="130" t="s">
        <v>137</v>
      </c>
      <c r="C6" s="131"/>
    </row>
    <row r="7" customFormat="false" ht="37.5" hidden="false" customHeight="true" outlineLevel="0" collapsed="false">
      <c r="B7" s="132" t="s">
        <v>138</v>
      </c>
      <c r="C7" s="133"/>
    </row>
    <row r="8" customFormat="false" ht="37.5" hidden="false" customHeight="true" outlineLevel="0" collapsed="false">
      <c r="B8" s="134" t="s">
        <v>139</v>
      </c>
      <c r="C8" s="135" t="s">
        <v>140</v>
      </c>
    </row>
    <row r="9" customFormat="false" ht="37.5" hidden="false" customHeight="true" outlineLevel="0" collapsed="false">
      <c r="B9" s="136" t="s">
        <v>141</v>
      </c>
      <c r="C9" s="137" t="s">
        <v>142</v>
      </c>
    </row>
    <row r="10" customFormat="false" ht="7.5" hidden="false" customHeight="true" outlineLevel="0" collapsed="false"/>
    <row r="11" customFormat="false" ht="19.5" hidden="false" customHeight="true" outlineLevel="0" collapsed="false">
      <c r="B11" s="129" t="s">
        <v>143</v>
      </c>
      <c r="C11" s="129"/>
    </row>
    <row r="12" customFormat="false" ht="37.5" hidden="false" customHeight="true" outlineLevel="0" collapsed="false">
      <c r="B12" s="132" t="s">
        <v>144</v>
      </c>
      <c r="C12" s="133" t="s">
        <v>145</v>
      </c>
    </row>
    <row r="13" customFormat="false" ht="37.5" hidden="false" customHeight="true" outlineLevel="0" collapsed="false">
      <c r="B13" s="130" t="s">
        <v>146</v>
      </c>
      <c r="C13" s="131" t="s">
        <v>147</v>
      </c>
    </row>
    <row r="14" customFormat="false" ht="37.5" hidden="false" customHeight="true" outlineLevel="0" collapsed="false">
      <c r="B14" s="134" t="s">
        <v>148</v>
      </c>
      <c r="C14" s="135" t="s">
        <v>149</v>
      </c>
    </row>
    <row r="15" customFormat="false" ht="37.5" hidden="false" customHeight="true" outlineLevel="0" collapsed="false">
      <c r="B15" s="136" t="s">
        <v>150</v>
      </c>
      <c r="C15" s="137" t="s">
        <v>151</v>
      </c>
    </row>
    <row r="16" customFormat="false" ht="7.5" hidden="false" customHeight="true" outlineLevel="0" collapsed="false"/>
    <row r="17" customFormat="false" ht="19.5" hidden="false" customHeight="true" outlineLevel="0" collapsed="false">
      <c r="B17" s="129" t="s">
        <v>152</v>
      </c>
      <c r="C17" s="129"/>
    </row>
    <row r="18" customFormat="false" ht="37.5" hidden="false" customHeight="true" outlineLevel="0" collapsed="false">
      <c r="B18" s="132" t="s">
        <v>153</v>
      </c>
      <c r="C18" s="133" t="s">
        <v>154</v>
      </c>
    </row>
    <row r="19" customFormat="false" ht="37.5" hidden="false" customHeight="true" outlineLevel="0" collapsed="false">
      <c r="B19" s="134" t="s">
        <v>155</v>
      </c>
      <c r="C19" s="135" t="s">
        <v>156</v>
      </c>
    </row>
    <row r="20" customFormat="false" ht="37.5" hidden="false" customHeight="true" outlineLevel="0" collapsed="false">
      <c r="B20" s="136" t="s">
        <v>157</v>
      </c>
      <c r="C20" s="137"/>
    </row>
    <row r="21" customFormat="false" ht="7.5" hidden="false" customHeight="true" outlineLevel="0" collapsed="false"/>
    <row r="22" customFormat="false" ht="19.5" hidden="false" customHeight="true" outlineLevel="0" collapsed="false">
      <c r="B22" s="29" t="s">
        <v>158</v>
      </c>
      <c r="C22" s="29"/>
    </row>
    <row r="23" customFormat="false" ht="37.5" hidden="false" customHeight="true" outlineLevel="0" collapsed="false">
      <c r="B23" s="130" t="s">
        <v>159</v>
      </c>
      <c r="C23" s="131"/>
    </row>
  </sheetData>
  <mergeCells count="6">
    <mergeCell ref="B1:C1"/>
    <mergeCell ref="B2:C2"/>
    <mergeCell ref="B5:C5"/>
    <mergeCell ref="B11:C11"/>
    <mergeCell ref="B17:C17"/>
    <mergeCell ref="B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5" hidden="false" customHeight="false" outlineLevel="0" collapsed="false">
      <c r="A1" s="0" t="s">
        <v>160</v>
      </c>
      <c r="B1" s="0" t="s">
        <v>161</v>
      </c>
    </row>
    <row r="2" customFormat="false" ht="15" hidden="false" customHeight="false" outlineLevel="0" collapsed="false">
      <c r="A2" s="0" t="s">
        <v>32</v>
      </c>
      <c r="B2" s="0" t="s">
        <v>162</v>
      </c>
    </row>
    <row r="3" customFormat="false" ht="15" hidden="false" customHeight="false" outlineLevel="0" collapsed="false">
      <c r="A3" s="0" t="s">
        <v>163</v>
      </c>
      <c r="B3" s="0" t="s">
        <v>164</v>
      </c>
    </row>
    <row r="4" customFormat="false" ht="15" hidden="false" customHeight="false" outlineLevel="0" collapsed="false">
      <c r="A4" s="0" t="s">
        <v>165</v>
      </c>
      <c r="B4" s="0" t="s">
        <v>166</v>
      </c>
    </row>
    <row r="5" customFormat="false" ht="15" hidden="false" customHeight="false" outlineLevel="0" collapsed="false">
      <c r="A5" s="0" t="s">
        <v>167</v>
      </c>
      <c r="B5" s="0" t="s">
        <v>168</v>
      </c>
    </row>
    <row r="6" customFormat="false" ht="15" hidden="false" customHeight="false" outlineLevel="0" collapsed="false">
      <c r="A6" s="0" t="s">
        <v>169</v>
      </c>
      <c r="B6" s="0" t="s">
        <v>170</v>
      </c>
    </row>
    <row r="7" customFormat="false" ht="15" hidden="false" customHeight="false" outlineLevel="0" collapsed="false">
      <c r="A7" s="0" t="s">
        <v>171</v>
      </c>
      <c r="B7" s="0" t="s">
        <v>172</v>
      </c>
    </row>
    <row r="8" customFormat="false" ht="15" hidden="false" customHeight="false" outlineLevel="0" collapsed="false">
      <c r="A8" s="0" t="s">
        <v>173</v>
      </c>
      <c r="B8" s="0" t="s">
        <v>170</v>
      </c>
    </row>
    <row r="9" customFormat="false" ht="15" hidden="false" customHeight="false" outlineLevel="0" collapsed="false">
      <c r="A9" s="0" t="s">
        <v>174</v>
      </c>
      <c r="B9" s="0" t="s">
        <v>175</v>
      </c>
    </row>
    <row r="10" customFormat="false" ht="15" hidden="false" customHeight="false" outlineLevel="0" collapsed="false">
      <c r="A10" s="0" t="s">
        <v>176</v>
      </c>
      <c r="B10" s="0" t="s">
        <v>177</v>
      </c>
    </row>
    <row r="11" customFormat="false" ht="15" hidden="false" customHeight="false" outlineLevel="0" collapsed="false">
      <c r="A11" s="0" t="s">
        <v>178</v>
      </c>
      <c r="B11" s="0" t="s">
        <v>179</v>
      </c>
    </row>
    <row r="12" customFormat="false" ht="15" hidden="false" customHeight="false" outlineLevel="0" collapsed="false">
      <c r="A12" s="0" t="s">
        <v>180</v>
      </c>
      <c r="B12" s="0" t="s">
        <v>181</v>
      </c>
    </row>
    <row r="13" customFormat="false" ht="15" hidden="false" customHeight="false" outlineLevel="0" collapsed="false">
      <c r="A13" s="0" t="s">
        <v>182</v>
      </c>
      <c r="B13" s="0" t="s">
        <v>183</v>
      </c>
    </row>
    <row r="14" customFormat="false" ht="15" hidden="false" customHeight="false" outlineLevel="0" collapsed="false">
      <c r="A14" s="0" t="s">
        <v>184</v>
      </c>
      <c r="B14" s="0" t="s">
        <v>185</v>
      </c>
    </row>
    <row r="15" customFormat="false" ht="15" hidden="false" customHeight="false" outlineLevel="0" collapsed="false">
      <c r="A15" s="0" t="s">
        <v>186</v>
      </c>
      <c r="B15" s="138" t="s">
        <v>187</v>
      </c>
    </row>
    <row r="16" customFormat="false" ht="15" hidden="false" customHeight="false" outlineLevel="0" collapsed="false">
      <c r="A16" s="0" t="s">
        <v>188</v>
      </c>
      <c r="B16" s="0" t="s">
        <v>189</v>
      </c>
    </row>
    <row r="17" customFormat="false" ht="15" hidden="false" customHeight="false" outlineLevel="0" collapsed="false">
      <c r="A17" s="0" t="s">
        <v>190</v>
      </c>
      <c r="B17" s="0" t="s">
        <v>191</v>
      </c>
    </row>
    <row r="18" customFormat="false" ht="15" hidden="false" customHeight="false" outlineLevel="0" collapsed="false">
      <c r="A18" s="0" t="s">
        <v>192</v>
      </c>
      <c r="B18" s="138" t="s">
        <v>193</v>
      </c>
    </row>
    <row r="19" customFormat="false" ht="15" hidden="false" customHeight="false" outlineLevel="0" collapsed="false">
      <c r="A19" s="0" t="s">
        <v>194</v>
      </c>
      <c r="B19" s="0" t="s">
        <v>195</v>
      </c>
    </row>
    <row r="20" customFormat="false" ht="15" hidden="false" customHeight="false" outlineLevel="0" collapsed="false">
      <c r="A20" s="0" t="s">
        <v>196</v>
      </c>
      <c r="B20" s="0" t="s">
        <v>197</v>
      </c>
    </row>
    <row r="21" customFormat="false" ht="15" hidden="false" customHeight="false" outlineLevel="0" collapsed="false">
      <c r="A21" s="0" t="s">
        <v>198</v>
      </c>
      <c r="B21" s="138" t="s">
        <v>199</v>
      </c>
    </row>
    <row r="22" customFormat="false" ht="15" hidden="false" customHeight="false" outlineLevel="0" collapsed="false">
      <c r="A22" s="0" t="s">
        <v>200</v>
      </c>
      <c r="B22" s="0" t="s">
        <v>201</v>
      </c>
    </row>
    <row r="23" customFormat="false" ht="15" hidden="false" customHeight="false" outlineLevel="0" collapsed="false">
      <c r="A23" s="0" t="s">
        <v>202</v>
      </c>
      <c r="B23" s="0" t="s">
        <v>203</v>
      </c>
    </row>
    <row r="24" customFormat="false" ht="15" hidden="false" customHeight="false" outlineLevel="0" collapsed="false">
      <c r="A24" s="0" t="s">
        <v>204</v>
      </c>
      <c r="B24" s="0" t="s">
        <v>205</v>
      </c>
    </row>
    <row r="25" customFormat="false" ht="15" hidden="false" customHeight="false" outlineLevel="0" collapsed="false">
      <c r="A25" s="0" t="s">
        <v>206</v>
      </c>
      <c r="B25" s="0" t="s">
        <v>207</v>
      </c>
    </row>
    <row r="26" customFormat="false" ht="15" hidden="false" customHeight="false" outlineLevel="0" collapsed="false">
      <c r="A26" s="0" t="s">
        <v>208</v>
      </c>
      <c r="B26" s="0" t="s">
        <v>209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2026-04-10T05:35:40Z</dcterms:created>
  <dc:creator>openpyxl</dc:creator>
  <dc:description/>
  <dc:language>en-US</dc:language>
  <cp:lastModifiedBy>jubita gurung</cp:lastModifiedBy>
  <dcterms:modified xsi:type="dcterms:W3CDTF">2026-05-05T04:50:14Z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